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E:\2021 РБ Дзержинск\2. Итоговые документы\Карты\"/>
    </mc:Choice>
  </mc:AlternateContent>
  <bookViews>
    <workbookView xWindow="0" yWindow="60" windowWidth="28800" windowHeight="11475" firstSheet="28" activeTab="31"/>
  </bookViews>
  <sheets>
    <sheet name="Мед.статистик" sheetId="315" r:id="rId1"/>
    <sheet name="Мед.статистик-люди" sheetId="342" r:id="rId2"/>
    <sheet name="Оператор ЭВиВМ" sheetId="317" r:id="rId3"/>
    <sheet name="Оператор ЭВиВМ-люди" sheetId="343" r:id="rId4"/>
    <sheet name="Архивариус" sheetId="318" r:id="rId5"/>
    <sheet name="Архивариус-люди" sheetId="344" r:id="rId6"/>
    <sheet name="Юрист" sheetId="316" r:id="rId7"/>
    <sheet name="Юрист-люди" sheetId="331" r:id="rId8"/>
    <sheet name="Спец.ОТ" sheetId="320" r:id="rId9"/>
    <sheet name="Спец.ОТ-люди" sheetId="332" r:id="rId10"/>
    <sheet name="Спец.ГОиМР" sheetId="321" r:id="rId11"/>
    <sheet name="Спец.ГОиМР-люди" sheetId="333" r:id="rId12"/>
    <sheet name="Программист" sheetId="322" r:id="rId13"/>
    <sheet name="Программист-люди" sheetId="335" r:id="rId14"/>
    <sheet name="Секретарь" sheetId="323" r:id="rId15"/>
    <sheet name="Секретарь-люди" sheetId="336" r:id="rId16"/>
    <sheet name="Спец.ОК" sheetId="324" r:id="rId17"/>
    <sheet name="Спец.ОК-люди" sheetId="339" r:id="rId18"/>
    <sheet name="Инспектор ОК" sheetId="325" r:id="rId19"/>
    <sheet name="Инспектор ОК-люди" sheetId="340" r:id="rId20"/>
    <sheet name="Программист ОК" sheetId="326" r:id="rId21"/>
    <sheet name="Программист ОК-люди" sheetId="341" r:id="rId22"/>
    <sheet name="Гл.бухг." sheetId="319" r:id="rId23"/>
    <sheet name="Гл.бухг.-люди" sheetId="337" r:id="rId24"/>
    <sheet name="Бухг." sheetId="327" r:id="rId25"/>
    <sheet name="Бухг.-люди" sheetId="338" r:id="rId26"/>
    <sheet name="Вед.экономист" sheetId="328" r:id="rId27"/>
    <sheet name="Вед.экономист-люди" sheetId="345" r:id="rId28"/>
    <sheet name="Экономист" sheetId="329" r:id="rId29"/>
    <sheet name="Экономист-люди" sheetId="346" r:id="rId30"/>
    <sheet name="Спец.по закупкам" sheetId="330" r:id="rId31"/>
    <sheet name="Спец.по закупкам-люди" sheetId="347" r:id="rId32"/>
  </sheets>
  <definedNames>
    <definedName name="com_pred" localSheetId="4">Архивариус!#REF!</definedName>
    <definedName name="com_pred" localSheetId="5">'Архивариус-люди'!#REF!</definedName>
    <definedName name="com_pred" localSheetId="24">Бухг.!#REF!</definedName>
    <definedName name="com_pred" localSheetId="25">'Бухг.-люди'!#REF!</definedName>
    <definedName name="com_pred" localSheetId="26">Вед.экономист!#REF!</definedName>
    <definedName name="com_pred" localSheetId="27">'Вед.экономист-люди'!#REF!</definedName>
    <definedName name="com_pred" localSheetId="22">Гл.бухг.!#REF!</definedName>
    <definedName name="com_pred" localSheetId="23">'Гл.бухг.-люди'!#REF!</definedName>
    <definedName name="com_pred" localSheetId="18">'Инспектор ОК'!#REF!</definedName>
    <definedName name="com_pred" localSheetId="19">'Инспектор ОК-люди'!#REF!</definedName>
    <definedName name="com_pred" localSheetId="0">Мед.статистик!#REF!</definedName>
    <definedName name="com_pred" localSheetId="1">'Мед.статистик-люди'!#REF!</definedName>
    <definedName name="com_pred" localSheetId="2">'Оператор ЭВиВМ'!#REF!</definedName>
    <definedName name="com_pred" localSheetId="3">'Оператор ЭВиВМ-люди'!#REF!</definedName>
    <definedName name="com_pred" localSheetId="12">Программист!#REF!</definedName>
    <definedName name="com_pred" localSheetId="20">'Программист ОК'!#REF!</definedName>
    <definedName name="com_pred" localSheetId="21">'Программист ОК-люди'!#REF!</definedName>
    <definedName name="com_pred" localSheetId="13">'Программист-люди'!#REF!</definedName>
    <definedName name="com_pred" localSheetId="14">Секретарь!#REF!</definedName>
    <definedName name="com_pred" localSheetId="15">'Секретарь-люди'!#REF!</definedName>
    <definedName name="com_pred" localSheetId="10">Спец.ГОиМР!#REF!</definedName>
    <definedName name="com_pred" localSheetId="11">'Спец.ГОиМР-люди'!#REF!</definedName>
    <definedName name="com_pred" localSheetId="16">Спец.ОК!#REF!</definedName>
    <definedName name="com_pred" localSheetId="17">'Спец.ОК-люди'!#REF!</definedName>
    <definedName name="com_pred" localSheetId="8">Спец.ОТ!#REF!</definedName>
    <definedName name="com_pred" localSheetId="9">'Спец.ОТ-люди'!#REF!</definedName>
    <definedName name="com_pred" localSheetId="30">'Спец.по закупкам'!#REF!</definedName>
    <definedName name="com_pred" localSheetId="31">'Спец.по закупкам-люди'!#REF!</definedName>
    <definedName name="com_pred" localSheetId="28">Экономист!#REF!</definedName>
    <definedName name="com_pred" localSheetId="29">'Экономист-люди'!#REF!</definedName>
    <definedName name="com_pred" localSheetId="6">Юрист!#REF!</definedName>
    <definedName name="com_pred" localSheetId="7">'Юрист-люди'!#REF!</definedName>
    <definedName name="fio_rabs" localSheetId="5">'Архивариус-люди'!#REF!</definedName>
    <definedName name="fio_rabs" localSheetId="25">'Бухг.-люди'!#REF!</definedName>
    <definedName name="fio_rabs" localSheetId="27">'Вед.экономист-люди'!#REF!</definedName>
    <definedName name="fio_rabs" localSheetId="23">'Гл.бухг.-люди'!#REF!</definedName>
    <definedName name="fio_rabs" localSheetId="19">'Инспектор ОК-люди'!#REF!</definedName>
    <definedName name="fio_rabs" localSheetId="1">'Мед.статистик-люди'!#REF!</definedName>
    <definedName name="fio_rabs" localSheetId="3">'Оператор ЭВиВМ-люди'!#REF!</definedName>
    <definedName name="fio_rabs" localSheetId="21">'Программист ОК-люди'!#REF!</definedName>
    <definedName name="fio_rabs" localSheetId="13">'Программист-люди'!#REF!</definedName>
    <definedName name="fio_rabs" localSheetId="15">'Секретарь-люди'!#REF!</definedName>
    <definedName name="fio_rabs" localSheetId="11">'Спец.ГОиМР-люди'!#REF!</definedName>
    <definedName name="fio_rabs" localSheetId="17">'Спец.ОК-люди'!#REF!</definedName>
    <definedName name="fio_rabs" localSheetId="9">'Спец.ОТ-люди'!#REF!</definedName>
    <definedName name="fio_rabs" localSheetId="31">'Спец.по закупкам-люди'!#REF!</definedName>
    <definedName name="fio_rabs" localSheetId="29">'Экономист-люди'!#REF!</definedName>
    <definedName name="fio_rabs" localSheetId="7">'Юрист-люди'!#REF!</definedName>
    <definedName name="header_org_info" localSheetId="4">Архивариус!$A$3</definedName>
    <definedName name="header_org_info" localSheetId="24">Бухг.!$A$3</definedName>
    <definedName name="header_org_info" localSheetId="26">Вед.экономист!$A$3</definedName>
    <definedName name="header_org_info" localSheetId="22">Гл.бухг.!$A$3</definedName>
    <definedName name="header_org_info" localSheetId="18">'Инспектор ОК'!$A$3</definedName>
    <definedName name="header_org_info" localSheetId="0">Мед.статистик!$A$3</definedName>
    <definedName name="header_org_info" localSheetId="2">'Оператор ЭВиВМ'!$A$3</definedName>
    <definedName name="header_org_info" localSheetId="12">Программист!$A$3</definedName>
    <definedName name="header_org_info" localSheetId="20">'Программист ОК'!$A$3</definedName>
    <definedName name="header_org_info" localSheetId="14">Секретарь!$A$3</definedName>
    <definedName name="header_org_info" localSheetId="10">Спец.ГОиМР!$A$3</definedName>
    <definedName name="header_org_info" localSheetId="16">Спец.ОК!$A$3</definedName>
    <definedName name="header_org_info" localSheetId="8">Спец.ОТ!$A$3</definedName>
    <definedName name="header_org_info" localSheetId="30">'Спец.по закупкам'!$A$3</definedName>
    <definedName name="header_org_info" localSheetId="28">Экономист!$A$3</definedName>
    <definedName name="header_org_info" localSheetId="6">Юрист!$A$3</definedName>
    <definedName name="s070_1" localSheetId="4">Архивариус!#REF!</definedName>
    <definedName name="s070_1" localSheetId="5">'Архивариус-люди'!#REF!</definedName>
    <definedName name="s070_1" localSheetId="24">Бухг.!#REF!</definedName>
    <definedName name="s070_1" localSheetId="25">'Бухг.-люди'!#REF!</definedName>
    <definedName name="s070_1" localSheetId="26">Вед.экономист!#REF!</definedName>
    <definedName name="s070_1" localSheetId="27">'Вед.экономист-люди'!#REF!</definedName>
    <definedName name="s070_1" localSheetId="22">Гл.бухг.!#REF!</definedName>
    <definedName name="s070_1" localSheetId="23">'Гл.бухг.-люди'!#REF!</definedName>
    <definedName name="s070_1" localSheetId="18">'Инспектор ОК'!#REF!</definedName>
    <definedName name="s070_1" localSheetId="19">'Инспектор ОК-люди'!#REF!</definedName>
    <definedName name="s070_1" localSheetId="0">Мед.статистик!#REF!</definedName>
    <definedName name="s070_1" localSheetId="1">'Мед.статистик-люди'!#REF!</definedName>
    <definedName name="s070_1" localSheetId="2">'Оператор ЭВиВМ'!#REF!</definedName>
    <definedName name="s070_1" localSheetId="3">'Оператор ЭВиВМ-люди'!#REF!</definedName>
    <definedName name="s070_1" localSheetId="12">Программист!#REF!</definedName>
    <definedName name="s070_1" localSheetId="20">'Программист ОК'!#REF!</definedName>
    <definedName name="s070_1" localSheetId="21">'Программист ОК-люди'!#REF!</definedName>
    <definedName name="s070_1" localSheetId="13">'Программист-люди'!#REF!</definedName>
    <definedName name="s070_1" localSheetId="14">Секретарь!#REF!</definedName>
    <definedName name="s070_1" localSheetId="15">'Секретарь-люди'!#REF!</definedName>
    <definedName name="s070_1" localSheetId="10">Спец.ГОиМР!#REF!</definedName>
    <definedName name="s070_1" localSheetId="11">'Спец.ГОиМР-люди'!#REF!</definedName>
    <definedName name="s070_1" localSheetId="16">Спец.ОК!#REF!</definedName>
    <definedName name="s070_1" localSheetId="17">'Спец.ОК-люди'!#REF!</definedName>
    <definedName name="s070_1" localSheetId="8">Спец.ОТ!#REF!</definedName>
    <definedName name="s070_1" localSheetId="9">'Спец.ОТ-люди'!#REF!</definedName>
    <definedName name="s070_1" localSheetId="30">'Спец.по закупкам'!#REF!</definedName>
    <definedName name="s070_1" localSheetId="31">'Спец.по закупкам-люди'!#REF!</definedName>
    <definedName name="s070_1" localSheetId="28">Экономист!#REF!</definedName>
    <definedName name="s070_1" localSheetId="29">'Экономист-люди'!#REF!</definedName>
    <definedName name="s070_1" localSheetId="6">Юрист!#REF!</definedName>
    <definedName name="s070_1" localSheetId="7">'Юрист-люди'!#REF!</definedName>
    <definedName name="_xlnm.Print_Titles" localSheetId="4">Архивариус!$11:$13</definedName>
    <definedName name="_xlnm.Print_Titles" localSheetId="24">Бухг.!$11:$13</definedName>
    <definedName name="_xlnm.Print_Titles" localSheetId="26">Вед.экономист!$11:$13</definedName>
    <definedName name="_xlnm.Print_Titles" localSheetId="22">Гл.бухг.!$11:$13</definedName>
    <definedName name="_xlnm.Print_Titles" localSheetId="18">'Инспектор ОК'!$11:$13</definedName>
    <definedName name="_xlnm.Print_Titles" localSheetId="0">Мед.статистик!$11:$13</definedName>
    <definedName name="_xlnm.Print_Titles" localSheetId="2">'Оператор ЭВиВМ'!$11:$13</definedName>
    <definedName name="_xlnm.Print_Titles" localSheetId="12">Программист!$11:$13</definedName>
    <definedName name="_xlnm.Print_Titles" localSheetId="20">'Программист ОК'!$11:$13</definedName>
    <definedName name="_xlnm.Print_Titles" localSheetId="14">Секретарь!$11:$13</definedName>
    <definedName name="_xlnm.Print_Titles" localSheetId="10">Спец.ГОиМР!$11:$13</definedName>
    <definedName name="_xlnm.Print_Titles" localSheetId="16">Спец.ОК!$11:$13</definedName>
    <definedName name="_xlnm.Print_Titles" localSheetId="8">Спец.ОТ!$11:$13</definedName>
    <definedName name="_xlnm.Print_Titles" localSheetId="30">'Спец.по закупкам'!$11:$13</definedName>
    <definedName name="_xlnm.Print_Titles" localSheetId="28">Экономист!$11:$13</definedName>
    <definedName name="_xlnm.Print_Titles" localSheetId="6">Юрист!$11:$13</definedName>
    <definedName name="_xlnm.Print_Area" localSheetId="4">Архивариус!$A$1:$Q$53</definedName>
    <definedName name="_xlnm.Print_Area" localSheetId="24">Бухг.!$A$1:$Q$47</definedName>
    <definedName name="_xlnm.Print_Area" localSheetId="26">Вед.экономист!$A$1:$Q$47</definedName>
    <definedName name="_xlnm.Print_Area" localSheetId="22">Гл.бухг.!$A$1:$Q$51</definedName>
    <definedName name="_xlnm.Print_Area" localSheetId="18">'Инспектор ОК'!$A$1:$Q$47</definedName>
    <definedName name="_xlnm.Print_Area" localSheetId="0">Мед.статистик!$A$1:$Q$52</definedName>
    <definedName name="_xlnm.Print_Area" localSheetId="2">'Оператор ЭВиВМ'!$A$1:$Q$52</definedName>
    <definedName name="_xlnm.Print_Area" localSheetId="12">Программист!$A$1:$Q$47</definedName>
    <definedName name="_xlnm.Print_Area" localSheetId="20">'Программист ОК'!$A$1:$Q$47</definedName>
    <definedName name="_xlnm.Print_Area" localSheetId="14">Секретарь!$A$1:$Q$47</definedName>
    <definedName name="_xlnm.Print_Area" localSheetId="10">Спец.ГОиМР!$A$1:$Q$50</definedName>
    <definedName name="_xlnm.Print_Area" localSheetId="16">Спец.ОК!$A$1:$Q$47</definedName>
    <definedName name="_xlnm.Print_Area" localSheetId="8">Спец.ОТ!$A$1:$Q$50</definedName>
    <definedName name="_xlnm.Print_Area" localSheetId="30">'Спец.по закупкам'!$A$1:$Q$47</definedName>
    <definedName name="_xlnm.Print_Area" localSheetId="28">Экономист!$A$1:$Q$47</definedName>
    <definedName name="_xlnm.Print_Area" localSheetId="6">Юрист!$A$1:$Q$48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330" l="1"/>
  <c r="O39" i="330" s="1"/>
  <c r="Q39" i="330" s="1"/>
  <c r="H40" i="330"/>
  <c r="E40" i="330"/>
  <c r="N39" i="330" s="1"/>
  <c r="P39" i="330" s="1"/>
  <c r="D40" i="330"/>
  <c r="N38" i="330"/>
  <c r="P38" i="330" s="1"/>
  <c r="N36" i="330"/>
  <c r="P36" i="330" s="1"/>
  <c r="N34" i="330"/>
  <c r="P34" i="330" s="1"/>
  <c r="N32" i="330"/>
  <c r="P32" i="330" s="1"/>
  <c r="N30" i="330"/>
  <c r="P30" i="330" s="1"/>
  <c r="N28" i="330"/>
  <c r="P28" i="330" s="1"/>
  <c r="N26" i="330"/>
  <c r="P26" i="330" s="1"/>
  <c r="N24" i="330"/>
  <c r="P24" i="330" s="1"/>
  <c r="O23" i="330"/>
  <c r="Q23" i="330" s="1"/>
  <c r="N23" i="330"/>
  <c r="P23" i="330" s="1"/>
  <c r="O22" i="330"/>
  <c r="Q22" i="330" s="1"/>
  <c r="N22" i="330"/>
  <c r="P22" i="330" s="1"/>
  <c r="O21" i="330"/>
  <c r="Q21" i="330" s="1"/>
  <c r="N21" i="330"/>
  <c r="P21" i="330" s="1"/>
  <c r="O20" i="330"/>
  <c r="Q20" i="330" s="1"/>
  <c r="N20" i="330"/>
  <c r="P20" i="330" s="1"/>
  <c r="O19" i="330"/>
  <c r="Q19" i="330" s="1"/>
  <c r="N19" i="330"/>
  <c r="P19" i="330" s="1"/>
  <c r="O18" i="330"/>
  <c r="Q18" i="330" s="1"/>
  <c r="N18" i="330"/>
  <c r="P18" i="330" s="1"/>
  <c r="O17" i="330"/>
  <c r="Q17" i="330" s="1"/>
  <c r="N17" i="330"/>
  <c r="P17" i="330" s="1"/>
  <c r="O16" i="330"/>
  <c r="Q16" i="330" s="1"/>
  <c r="N16" i="330"/>
  <c r="P16" i="330" s="1"/>
  <c r="O15" i="330"/>
  <c r="Q15" i="330" s="1"/>
  <c r="N15" i="330"/>
  <c r="P15" i="330" s="1"/>
  <c r="O14" i="330"/>
  <c r="Q14" i="330" s="1"/>
  <c r="N14" i="330"/>
  <c r="P14" i="330" s="1"/>
  <c r="I40" i="329"/>
  <c r="O39" i="329" s="1"/>
  <c r="Q39" i="329" s="1"/>
  <c r="H40" i="329"/>
  <c r="E40" i="329"/>
  <c r="D40" i="329"/>
  <c r="P39" i="329"/>
  <c r="N39" i="329"/>
  <c r="N38" i="329"/>
  <c r="P38" i="329" s="1"/>
  <c r="P37" i="329"/>
  <c r="N37" i="329"/>
  <c r="N36" i="329"/>
  <c r="P36" i="329" s="1"/>
  <c r="P35" i="329"/>
  <c r="N35" i="329"/>
  <c r="N34" i="329"/>
  <c r="P34" i="329" s="1"/>
  <c r="P33" i="329"/>
  <c r="N33" i="329"/>
  <c r="N32" i="329"/>
  <c r="P32" i="329" s="1"/>
  <c r="P31" i="329"/>
  <c r="N31" i="329"/>
  <c r="N30" i="329"/>
  <c r="P30" i="329" s="1"/>
  <c r="P29" i="329"/>
  <c r="N29" i="329"/>
  <c r="N28" i="329"/>
  <c r="P28" i="329" s="1"/>
  <c r="P27" i="329"/>
  <c r="N27" i="329"/>
  <c r="N26" i="329"/>
  <c r="P26" i="329" s="1"/>
  <c r="P25" i="329"/>
  <c r="N25" i="329"/>
  <c r="N24" i="329"/>
  <c r="P24" i="329" s="1"/>
  <c r="P23" i="329"/>
  <c r="N23" i="329"/>
  <c r="N22" i="329"/>
  <c r="P22" i="329" s="1"/>
  <c r="P21" i="329"/>
  <c r="N21" i="329"/>
  <c r="N20" i="329"/>
  <c r="P20" i="329" s="1"/>
  <c r="P19" i="329"/>
  <c r="N19" i="329"/>
  <c r="N18" i="329"/>
  <c r="P18" i="329" s="1"/>
  <c r="P17" i="329"/>
  <c r="N17" i="329"/>
  <c r="N16" i="329"/>
  <c r="P16" i="329" s="1"/>
  <c r="N15" i="329"/>
  <c r="P15" i="329" s="1"/>
  <c r="N14" i="329"/>
  <c r="P14" i="329" s="1"/>
  <c r="I40" i="328"/>
  <c r="O36" i="328" s="1"/>
  <c r="Q36" i="328" s="1"/>
  <c r="H40" i="328"/>
  <c r="E40" i="328"/>
  <c r="D40" i="328"/>
  <c r="P39" i="328"/>
  <c r="O39" i="328"/>
  <c r="Q39" i="328" s="1"/>
  <c r="N39" i="328"/>
  <c r="O38" i="328"/>
  <c r="Q38" i="328" s="1"/>
  <c r="N38" i="328"/>
  <c r="P38" i="328" s="1"/>
  <c r="O37" i="328"/>
  <c r="Q37" i="328" s="1"/>
  <c r="N37" i="328"/>
  <c r="P37" i="328" s="1"/>
  <c r="N36" i="328"/>
  <c r="P36" i="328" s="1"/>
  <c r="P35" i="328"/>
  <c r="O35" i="328"/>
  <c r="Q35" i="328" s="1"/>
  <c r="N35" i="328"/>
  <c r="O34" i="328"/>
  <c r="Q34" i="328" s="1"/>
  <c r="N34" i="328"/>
  <c r="P34" i="328" s="1"/>
  <c r="O33" i="328"/>
  <c r="Q33" i="328" s="1"/>
  <c r="N33" i="328"/>
  <c r="P33" i="328" s="1"/>
  <c r="N32" i="328"/>
  <c r="P32" i="328" s="1"/>
  <c r="P31" i="328"/>
  <c r="O31" i="328"/>
  <c r="Q31" i="328" s="1"/>
  <c r="N31" i="328"/>
  <c r="O30" i="328"/>
  <c r="Q30" i="328" s="1"/>
  <c r="N30" i="328"/>
  <c r="P30" i="328" s="1"/>
  <c r="O29" i="328"/>
  <c r="Q29" i="328" s="1"/>
  <c r="N29" i="328"/>
  <c r="P29" i="328" s="1"/>
  <c r="N28" i="328"/>
  <c r="P28" i="328" s="1"/>
  <c r="P27" i="328"/>
  <c r="O27" i="328"/>
  <c r="Q27" i="328" s="1"/>
  <c r="N27" i="328"/>
  <c r="O26" i="328"/>
  <c r="Q26" i="328" s="1"/>
  <c r="N26" i="328"/>
  <c r="P26" i="328" s="1"/>
  <c r="O25" i="328"/>
  <c r="Q25" i="328" s="1"/>
  <c r="N25" i="328"/>
  <c r="P25" i="328" s="1"/>
  <c r="N24" i="328"/>
  <c r="P24" i="328" s="1"/>
  <c r="P23" i="328"/>
  <c r="O23" i="328"/>
  <c r="Q23" i="328" s="1"/>
  <c r="N23" i="328"/>
  <c r="O22" i="328"/>
  <c r="Q22" i="328" s="1"/>
  <c r="N22" i="328"/>
  <c r="P22" i="328" s="1"/>
  <c r="O21" i="328"/>
  <c r="Q21" i="328" s="1"/>
  <c r="N21" i="328"/>
  <c r="P21" i="328" s="1"/>
  <c r="N20" i="328"/>
  <c r="P20" i="328" s="1"/>
  <c r="P19" i="328"/>
  <c r="O19" i="328"/>
  <c r="Q19" i="328" s="1"/>
  <c r="N19" i="328"/>
  <c r="O18" i="328"/>
  <c r="Q18" i="328" s="1"/>
  <c r="N18" i="328"/>
  <c r="P18" i="328" s="1"/>
  <c r="O17" i="328"/>
  <c r="Q17" i="328" s="1"/>
  <c r="N17" i="328"/>
  <c r="P17" i="328" s="1"/>
  <c r="N16" i="328"/>
  <c r="P16" i="328" s="1"/>
  <c r="P15" i="328"/>
  <c r="O15" i="328"/>
  <c r="Q15" i="328" s="1"/>
  <c r="N15" i="328"/>
  <c r="O14" i="328"/>
  <c r="Q14" i="328" s="1"/>
  <c r="N14" i="328"/>
  <c r="P14" i="328" s="1"/>
  <c r="I40" i="327"/>
  <c r="H40" i="327"/>
  <c r="E40" i="327"/>
  <c r="D40" i="327"/>
  <c r="O39" i="327"/>
  <c r="Q39" i="327" s="1"/>
  <c r="N39" i="327"/>
  <c r="P39" i="327" s="1"/>
  <c r="O38" i="327"/>
  <c r="Q38" i="327" s="1"/>
  <c r="N38" i="327"/>
  <c r="P38" i="327" s="1"/>
  <c r="O37" i="327"/>
  <c r="Q37" i="327" s="1"/>
  <c r="N37" i="327"/>
  <c r="P37" i="327" s="1"/>
  <c r="O36" i="327"/>
  <c r="Q36" i="327" s="1"/>
  <c r="N36" i="327"/>
  <c r="P36" i="327" s="1"/>
  <c r="O35" i="327"/>
  <c r="Q35" i="327" s="1"/>
  <c r="N35" i="327"/>
  <c r="P35" i="327" s="1"/>
  <c r="O34" i="327"/>
  <c r="Q34" i="327" s="1"/>
  <c r="N34" i="327"/>
  <c r="P34" i="327" s="1"/>
  <c r="O33" i="327"/>
  <c r="Q33" i="327" s="1"/>
  <c r="N33" i="327"/>
  <c r="P33" i="327" s="1"/>
  <c r="O32" i="327"/>
  <c r="Q32" i="327" s="1"/>
  <c r="N32" i="327"/>
  <c r="P32" i="327" s="1"/>
  <c r="O31" i="327"/>
  <c r="Q31" i="327" s="1"/>
  <c r="N31" i="327"/>
  <c r="P31" i="327" s="1"/>
  <c r="O30" i="327"/>
  <c r="Q30" i="327" s="1"/>
  <c r="N30" i="327"/>
  <c r="P30" i="327" s="1"/>
  <c r="O29" i="327"/>
  <c r="Q29" i="327" s="1"/>
  <c r="N29" i="327"/>
  <c r="P29" i="327" s="1"/>
  <c r="O28" i="327"/>
  <c r="Q28" i="327" s="1"/>
  <c r="N28" i="327"/>
  <c r="P28" i="327" s="1"/>
  <c r="O27" i="327"/>
  <c r="Q27" i="327" s="1"/>
  <c r="N27" i="327"/>
  <c r="P27" i="327" s="1"/>
  <c r="O26" i="327"/>
  <c r="Q26" i="327" s="1"/>
  <c r="N26" i="327"/>
  <c r="P26" i="327" s="1"/>
  <c r="O25" i="327"/>
  <c r="Q25" i="327" s="1"/>
  <c r="N25" i="327"/>
  <c r="P25" i="327" s="1"/>
  <c r="P24" i="327"/>
  <c r="O24" i="327"/>
  <c r="Q24" i="327" s="1"/>
  <c r="N24" i="327"/>
  <c r="O23" i="327"/>
  <c r="Q23" i="327" s="1"/>
  <c r="N23" i="327"/>
  <c r="P23" i="327" s="1"/>
  <c r="O22" i="327"/>
  <c r="Q22" i="327" s="1"/>
  <c r="N22" i="327"/>
  <c r="P22" i="327" s="1"/>
  <c r="O21" i="327"/>
  <c r="Q21" i="327" s="1"/>
  <c r="N21" i="327"/>
  <c r="P21" i="327" s="1"/>
  <c r="O20" i="327"/>
  <c r="Q20" i="327" s="1"/>
  <c r="N20" i="327"/>
  <c r="P20" i="327" s="1"/>
  <c r="O19" i="327"/>
  <c r="Q19" i="327" s="1"/>
  <c r="N19" i="327"/>
  <c r="P19" i="327" s="1"/>
  <c r="O18" i="327"/>
  <c r="Q18" i="327" s="1"/>
  <c r="N18" i="327"/>
  <c r="P18" i="327" s="1"/>
  <c r="O17" i="327"/>
  <c r="Q17" i="327" s="1"/>
  <c r="N17" i="327"/>
  <c r="P17" i="327" s="1"/>
  <c r="O16" i="327"/>
  <c r="Q16" i="327" s="1"/>
  <c r="N16" i="327"/>
  <c r="P16" i="327" s="1"/>
  <c r="O15" i="327"/>
  <c r="Q15" i="327" s="1"/>
  <c r="N15" i="327"/>
  <c r="P15" i="327" s="1"/>
  <c r="O14" i="327"/>
  <c r="Q14" i="327" s="1"/>
  <c r="N14" i="327"/>
  <c r="P14" i="327" s="1"/>
  <c r="I40" i="326"/>
  <c r="O39" i="326" s="1"/>
  <c r="Q39" i="326" s="1"/>
  <c r="H40" i="326"/>
  <c r="E40" i="326"/>
  <c r="N39" i="326" s="1"/>
  <c r="P39" i="326" s="1"/>
  <c r="D40" i="326"/>
  <c r="N38" i="326"/>
  <c r="P38" i="326" s="1"/>
  <c r="N36" i="326"/>
  <c r="P36" i="326" s="1"/>
  <c r="N34" i="326"/>
  <c r="P34" i="326" s="1"/>
  <c r="N32" i="326"/>
  <c r="P32" i="326" s="1"/>
  <c r="N30" i="326"/>
  <c r="P30" i="326" s="1"/>
  <c r="N28" i="326"/>
  <c r="P28" i="326" s="1"/>
  <c r="N26" i="326"/>
  <c r="P26" i="326" s="1"/>
  <c r="N24" i="326"/>
  <c r="P24" i="326" s="1"/>
  <c r="N22" i="326"/>
  <c r="P22" i="326" s="1"/>
  <c r="N20" i="326"/>
  <c r="P20" i="326" s="1"/>
  <c r="N18" i="326"/>
  <c r="P18" i="326" s="1"/>
  <c r="N16" i="326"/>
  <c r="P16" i="326" s="1"/>
  <c r="P15" i="326"/>
  <c r="N15" i="326"/>
  <c r="N14" i="326"/>
  <c r="P14" i="326" s="1"/>
  <c r="I40" i="325"/>
  <c r="O38" i="325" s="1"/>
  <c r="Q38" i="325" s="1"/>
  <c r="H40" i="325"/>
  <c r="E40" i="325"/>
  <c r="N39" i="325" s="1"/>
  <c r="P39" i="325" s="1"/>
  <c r="D40" i="325"/>
  <c r="O31" i="325"/>
  <c r="Q31" i="325" s="1"/>
  <c r="N30" i="325"/>
  <c r="P30" i="325" s="1"/>
  <c r="N29" i="325"/>
  <c r="P29" i="325" s="1"/>
  <c r="N28" i="325"/>
  <c r="P28" i="325" s="1"/>
  <c r="N27" i="325"/>
  <c r="P27" i="325" s="1"/>
  <c r="N26" i="325"/>
  <c r="P26" i="325" s="1"/>
  <c r="N25" i="325"/>
  <c r="P25" i="325" s="1"/>
  <c r="N24" i="325"/>
  <c r="P24" i="325" s="1"/>
  <c r="N23" i="325"/>
  <c r="P23" i="325" s="1"/>
  <c r="N22" i="325"/>
  <c r="P22" i="325" s="1"/>
  <c r="N21" i="325"/>
  <c r="P21" i="325" s="1"/>
  <c r="N20" i="325"/>
  <c r="P20" i="325" s="1"/>
  <c r="N19" i="325"/>
  <c r="P19" i="325" s="1"/>
  <c r="N18" i="325"/>
  <c r="P18" i="325" s="1"/>
  <c r="N17" i="325"/>
  <c r="P17" i="325" s="1"/>
  <c r="N16" i="325"/>
  <c r="P16" i="325" s="1"/>
  <c r="N15" i="325"/>
  <c r="P15" i="325" s="1"/>
  <c r="N14" i="325"/>
  <c r="P14" i="325" s="1"/>
  <c r="I40" i="324"/>
  <c r="H40" i="324"/>
  <c r="E40" i="324"/>
  <c r="D40" i="324"/>
  <c r="O39" i="324"/>
  <c r="Q39" i="324" s="1"/>
  <c r="N39" i="324"/>
  <c r="P39" i="324" s="1"/>
  <c r="O38" i="324"/>
  <c r="Q38" i="324" s="1"/>
  <c r="N38" i="324"/>
  <c r="P38" i="324" s="1"/>
  <c r="O37" i="324"/>
  <c r="Q37" i="324" s="1"/>
  <c r="N37" i="324"/>
  <c r="P37" i="324" s="1"/>
  <c r="P36" i="324"/>
  <c r="O36" i="324"/>
  <c r="Q36" i="324" s="1"/>
  <c r="N36" i="324"/>
  <c r="O35" i="324"/>
  <c r="Q35" i="324" s="1"/>
  <c r="N35" i="324"/>
  <c r="P35" i="324" s="1"/>
  <c r="O34" i="324"/>
  <c r="Q34" i="324" s="1"/>
  <c r="N34" i="324"/>
  <c r="P34" i="324" s="1"/>
  <c r="O33" i="324"/>
  <c r="Q33" i="324" s="1"/>
  <c r="N33" i="324"/>
  <c r="P33" i="324" s="1"/>
  <c r="P32" i="324"/>
  <c r="O32" i="324"/>
  <c r="Q32" i="324" s="1"/>
  <c r="N32" i="324"/>
  <c r="O31" i="324"/>
  <c r="Q31" i="324" s="1"/>
  <c r="N31" i="324"/>
  <c r="P31" i="324" s="1"/>
  <c r="O30" i="324"/>
  <c r="Q30" i="324" s="1"/>
  <c r="N30" i="324"/>
  <c r="P30" i="324" s="1"/>
  <c r="O29" i="324"/>
  <c r="Q29" i="324" s="1"/>
  <c r="N29" i="324"/>
  <c r="P29" i="324" s="1"/>
  <c r="P28" i="324"/>
  <c r="O28" i="324"/>
  <c r="Q28" i="324" s="1"/>
  <c r="N28" i="324"/>
  <c r="O27" i="324"/>
  <c r="Q27" i="324" s="1"/>
  <c r="N27" i="324"/>
  <c r="P27" i="324" s="1"/>
  <c r="O26" i="324"/>
  <c r="Q26" i="324" s="1"/>
  <c r="N26" i="324"/>
  <c r="P26" i="324" s="1"/>
  <c r="O25" i="324"/>
  <c r="Q25" i="324" s="1"/>
  <c r="N25" i="324"/>
  <c r="P25" i="324" s="1"/>
  <c r="P24" i="324"/>
  <c r="O24" i="324"/>
  <c r="Q24" i="324" s="1"/>
  <c r="N24" i="324"/>
  <c r="O23" i="324"/>
  <c r="Q23" i="324" s="1"/>
  <c r="N23" i="324"/>
  <c r="P23" i="324" s="1"/>
  <c r="O22" i="324"/>
  <c r="Q22" i="324" s="1"/>
  <c r="N22" i="324"/>
  <c r="P22" i="324" s="1"/>
  <c r="O21" i="324"/>
  <c r="Q21" i="324" s="1"/>
  <c r="N21" i="324"/>
  <c r="P21" i="324" s="1"/>
  <c r="P20" i="324"/>
  <c r="O20" i="324"/>
  <c r="Q20" i="324" s="1"/>
  <c r="N20" i="324"/>
  <c r="O19" i="324"/>
  <c r="Q19" i="324" s="1"/>
  <c r="N19" i="324"/>
  <c r="P19" i="324" s="1"/>
  <c r="O18" i="324"/>
  <c r="Q18" i="324" s="1"/>
  <c r="N18" i="324"/>
  <c r="P18" i="324" s="1"/>
  <c r="O17" i="324"/>
  <c r="Q17" i="324" s="1"/>
  <c r="N17" i="324"/>
  <c r="P17" i="324" s="1"/>
  <c r="P16" i="324"/>
  <c r="O16" i="324"/>
  <c r="Q16" i="324" s="1"/>
  <c r="N16" i="324"/>
  <c r="O15" i="324"/>
  <c r="Q15" i="324" s="1"/>
  <c r="N15" i="324"/>
  <c r="P15" i="324" s="1"/>
  <c r="O14" i="324"/>
  <c r="Q14" i="324" s="1"/>
  <c r="N14" i="324"/>
  <c r="P14" i="324" s="1"/>
  <c r="F41" i="324" s="1"/>
  <c r="I40" i="323"/>
  <c r="H40" i="323"/>
  <c r="E40" i="323"/>
  <c r="N36" i="323" s="1"/>
  <c r="P36" i="323" s="1"/>
  <c r="D40" i="323"/>
  <c r="O39" i="323"/>
  <c r="Q39" i="323" s="1"/>
  <c r="N39" i="323"/>
  <c r="P39" i="323" s="1"/>
  <c r="O38" i="323"/>
  <c r="Q38" i="323" s="1"/>
  <c r="O37" i="323"/>
  <c r="Q37" i="323" s="1"/>
  <c r="O36" i="323"/>
  <c r="Q36" i="323" s="1"/>
  <c r="O35" i="323"/>
  <c r="Q35" i="323" s="1"/>
  <c r="N35" i="323"/>
  <c r="P35" i="323" s="1"/>
  <c r="O34" i="323"/>
  <c r="Q34" i="323" s="1"/>
  <c r="O33" i="323"/>
  <c r="Q33" i="323" s="1"/>
  <c r="O32" i="323"/>
  <c r="Q32" i="323" s="1"/>
  <c r="O31" i="323"/>
  <c r="Q31" i="323" s="1"/>
  <c r="N31" i="323"/>
  <c r="P31" i="323" s="1"/>
  <c r="O30" i="323"/>
  <c r="Q30" i="323" s="1"/>
  <c r="O29" i="323"/>
  <c r="Q29" i="323" s="1"/>
  <c r="O28" i="323"/>
  <c r="Q28" i="323" s="1"/>
  <c r="O27" i="323"/>
  <c r="Q27" i="323" s="1"/>
  <c r="N27" i="323"/>
  <c r="P27" i="323" s="1"/>
  <c r="O26" i="323"/>
  <c r="Q26" i="323" s="1"/>
  <c r="O25" i="323"/>
  <c r="Q25" i="323" s="1"/>
  <c r="O24" i="323"/>
  <c r="Q24" i="323" s="1"/>
  <c r="O23" i="323"/>
  <c r="Q23" i="323" s="1"/>
  <c r="N23" i="323"/>
  <c r="P23" i="323" s="1"/>
  <c r="O22" i="323"/>
  <c r="Q22" i="323" s="1"/>
  <c r="O21" i="323"/>
  <c r="Q21" i="323" s="1"/>
  <c r="O20" i="323"/>
  <c r="Q20" i="323" s="1"/>
  <c r="O19" i="323"/>
  <c r="Q19" i="323" s="1"/>
  <c r="N19" i="323"/>
  <c r="P19" i="323" s="1"/>
  <c r="O18" i="323"/>
  <c r="Q18" i="323" s="1"/>
  <c r="O17" i="323"/>
  <c r="Q17" i="323" s="1"/>
  <c r="O16" i="323"/>
  <c r="Q16" i="323" s="1"/>
  <c r="O15" i="323"/>
  <c r="Q15" i="323" s="1"/>
  <c r="N15" i="323"/>
  <c r="P15" i="323" s="1"/>
  <c r="O14" i="323"/>
  <c r="Q14" i="323" s="1"/>
  <c r="I40" i="322"/>
  <c r="O38" i="322" s="1"/>
  <c r="Q38" i="322" s="1"/>
  <c r="H40" i="322"/>
  <c r="E40" i="322"/>
  <c r="N39" i="322" s="1"/>
  <c r="P39" i="322" s="1"/>
  <c r="D40" i="322"/>
  <c r="O35" i="322"/>
  <c r="Q35" i="322" s="1"/>
  <c r="N32" i="322"/>
  <c r="P32" i="322" s="1"/>
  <c r="O28" i="322"/>
  <c r="Q28" i="322" s="1"/>
  <c r="O24" i="322"/>
  <c r="Q24" i="322" s="1"/>
  <c r="N22" i="322"/>
  <c r="P22" i="322" s="1"/>
  <c r="O18" i="322"/>
  <c r="Q18" i="322" s="1"/>
  <c r="O14" i="322"/>
  <c r="Q14" i="322" s="1"/>
  <c r="I40" i="321"/>
  <c r="O39" i="321" s="1"/>
  <c r="Q39" i="321" s="1"/>
  <c r="H40" i="321"/>
  <c r="E40" i="321"/>
  <c r="D40" i="321"/>
  <c r="P39" i="321"/>
  <c r="N39" i="321"/>
  <c r="P38" i="321"/>
  <c r="N38" i="321"/>
  <c r="P37" i="321"/>
  <c r="N37" i="321"/>
  <c r="P36" i="321"/>
  <c r="N36" i="321"/>
  <c r="P35" i="321"/>
  <c r="N35" i="321"/>
  <c r="P34" i="321"/>
  <c r="N34" i="321"/>
  <c r="P33" i="321"/>
  <c r="N33" i="321"/>
  <c r="P32" i="321"/>
  <c r="N32" i="321"/>
  <c r="P31" i="321"/>
  <c r="N31" i="321"/>
  <c r="P30" i="321"/>
  <c r="N30" i="321"/>
  <c r="P29" i="321"/>
  <c r="N29" i="321"/>
  <c r="P28" i="321"/>
  <c r="N28" i="321"/>
  <c r="P27" i="321"/>
  <c r="N27" i="321"/>
  <c r="P26" i="321"/>
  <c r="N26" i="321"/>
  <c r="P25" i="321"/>
  <c r="N25" i="321"/>
  <c r="P24" i="321"/>
  <c r="N24" i="321"/>
  <c r="P23" i="321"/>
  <c r="N23" i="321"/>
  <c r="P22" i="321"/>
  <c r="N22" i="321"/>
  <c r="P21" i="321"/>
  <c r="N21" i="321"/>
  <c r="P20" i="321"/>
  <c r="N20" i="321"/>
  <c r="P19" i="321"/>
  <c r="N19" i="321"/>
  <c r="P18" i="321"/>
  <c r="N18" i="321"/>
  <c r="P17" i="321"/>
  <c r="N17" i="321"/>
  <c r="P16" i="321"/>
  <c r="N16" i="321"/>
  <c r="P15" i="321"/>
  <c r="N15" i="321"/>
  <c r="P14" i="321"/>
  <c r="F41" i="321" s="1"/>
  <c r="N14" i="321"/>
  <c r="I40" i="320"/>
  <c r="O36" i="320" s="1"/>
  <c r="Q36" i="320" s="1"/>
  <c r="H40" i="320"/>
  <c r="E40" i="320"/>
  <c r="N38" i="320" s="1"/>
  <c r="P38" i="320" s="1"/>
  <c r="D40" i="320"/>
  <c r="O39" i="320"/>
  <c r="Q39" i="320" s="1"/>
  <c r="O35" i="320"/>
  <c r="Q35" i="320" s="1"/>
  <c r="N35" i="320"/>
  <c r="P35" i="320" s="1"/>
  <c r="O34" i="320"/>
  <c r="Q34" i="320" s="1"/>
  <c r="N32" i="320"/>
  <c r="P32" i="320" s="1"/>
  <c r="O31" i="320"/>
  <c r="Q31" i="320" s="1"/>
  <c r="O30" i="320"/>
  <c r="Q30" i="320" s="1"/>
  <c r="O29" i="320"/>
  <c r="Q29" i="320" s="1"/>
  <c r="N29" i="320"/>
  <c r="P29" i="320" s="1"/>
  <c r="O27" i="320"/>
  <c r="Q27" i="320" s="1"/>
  <c r="N27" i="320"/>
  <c r="P27" i="320" s="1"/>
  <c r="O26" i="320"/>
  <c r="Q26" i="320" s="1"/>
  <c r="O25" i="320"/>
  <c r="Q25" i="320" s="1"/>
  <c r="N24" i="320"/>
  <c r="P24" i="320" s="1"/>
  <c r="O23" i="320"/>
  <c r="Q23" i="320" s="1"/>
  <c r="O22" i="320"/>
  <c r="Q22" i="320" s="1"/>
  <c r="O21" i="320"/>
  <c r="Q21" i="320" s="1"/>
  <c r="N21" i="320"/>
  <c r="P21" i="320" s="1"/>
  <c r="O19" i="320"/>
  <c r="Q19" i="320" s="1"/>
  <c r="O18" i="320"/>
  <c r="Q18" i="320" s="1"/>
  <c r="O17" i="320"/>
  <c r="Q17" i="320" s="1"/>
  <c r="O15" i="320"/>
  <c r="Q15" i="320" s="1"/>
  <c r="N15" i="320"/>
  <c r="P15" i="320" s="1"/>
  <c r="O14" i="320"/>
  <c r="Q14" i="320" s="1"/>
  <c r="I41" i="319"/>
  <c r="O39" i="319" s="1"/>
  <c r="Q39" i="319" s="1"/>
  <c r="H41" i="319"/>
  <c r="E41" i="319"/>
  <c r="N38" i="319" s="1"/>
  <c r="P38" i="319" s="1"/>
  <c r="D41" i="319"/>
  <c r="O40" i="319"/>
  <c r="Q40" i="319" s="1"/>
  <c r="O38" i="319"/>
  <c r="Q38" i="319" s="1"/>
  <c r="O36" i="319"/>
  <c r="Q36" i="319" s="1"/>
  <c r="O35" i="319"/>
  <c r="Q35" i="319" s="1"/>
  <c r="N34" i="319"/>
  <c r="P34" i="319" s="1"/>
  <c r="O32" i="319"/>
  <c r="Q32" i="319" s="1"/>
  <c r="O31" i="319"/>
  <c r="Q31" i="319" s="1"/>
  <c r="O30" i="319"/>
  <c r="Q30" i="319" s="1"/>
  <c r="N29" i="319"/>
  <c r="P29" i="319" s="1"/>
  <c r="O28" i="319"/>
  <c r="Q28" i="319" s="1"/>
  <c r="O27" i="319"/>
  <c r="Q27" i="319" s="1"/>
  <c r="N27" i="319"/>
  <c r="P27" i="319" s="1"/>
  <c r="O25" i="319"/>
  <c r="Q25" i="319" s="1"/>
  <c r="N24" i="319"/>
  <c r="P24" i="319" s="1"/>
  <c r="O23" i="319"/>
  <c r="Q23" i="319" s="1"/>
  <c r="O22" i="319"/>
  <c r="Q22" i="319" s="1"/>
  <c r="N22" i="319"/>
  <c r="P22" i="319" s="1"/>
  <c r="O20" i="319"/>
  <c r="Q20" i="319" s="1"/>
  <c r="O19" i="319"/>
  <c r="Q19" i="319" s="1"/>
  <c r="O18" i="319"/>
  <c r="Q18" i="319" s="1"/>
  <c r="N18" i="319"/>
  <c r="P18" i="319" s="1"/>
  <c r="O17" i="319"/>
  <c r="Q17" i="319" s="1"/>
  <c r="O16" i="319"/>
  <c r="Q16" i="319" s="1"/>
  <c r="O15" i="319"/>
  <c r="Q15" i="319" s="1"/>
  <c r="O14" i="319"/>
  <c r="Q14" i="319" s="1"/>
  <c r="N25" i="330" l="1"/>
  <c r="P25" i="330" s="1"/>
  <c r="F41" i="330" s="1"/>
  <c r="N27" i="330"/>
  <c r="P27" i="330" s="1"/>
  <c r="N29" i="330"/>
  <c r="P29" i="330" s="1"/>
  <c r="N31" i="330"/>
  <c r="P31" i="330" s="1"/>
  <c r="N33" i="330"/>
  <c r="P33" i="330" s="1"/>
  <c r="N35" i="330"/>
  <c r="P35" i="330" s="1"/>
  <c r="N37" i="330"/>
  <c r="P37" i="330" s="1"/>
  <c r="F41" i="329"/>
  <c r="F41" i="328"/>
  <c r="O16" i="328"/>
  <c r="Q16" i="328" s="1"/>
  <c r="O20" i="328"/>
  <c r="Q20" i="328" s="1"/>
  <c r="O24" i="328"/>
  <c r="Q24" i="328" s="1"/>
  <c r="J41" i="328" s="1"/>
  <c r="O28" i="328"/>
  <c r="Q28" i="328" s="1"/>
  <c r="O32" i="328"/>
  <c r="Q32" i="328" s="1"/>
  <c r="N17" i="326"/>
  <c r="P17" i="326" s="1"/>
  <c r="N19" i="326"/>
  <c r="P19" i="326" s="1"/>
  <c r="F41" i="326" s="1"/>
  <c r="N21" i="326"/>
  <c r="P21" i="326" s="1"/>
  <c r="N23" i="326"/>
  <c r="P23" i="326" s="1"/>
  <c r="N25" i="326"/>
  <c r="P25" i="326" s="1"/>
  <c r="N27" i="326"/>
  <c r="P27" i="326" s="1"/>
  <c r="N29" i="326"/>
  <c r="P29" i="326" s="1"/>
  <c r="N31" i="326"/>
  <c r="P31" i="326" s="1"/>
  <c r="N33" i="326"/>
  <c r="P33" i="326" s="1"/>
  <c r="N35" i="326"/>
  <c r="P35" i="326" s="1"/>
  <c r="N37" i="326"/>
  <c r="P37" i="326" s="1"/>
  <c r="O15" i="325"/>
  <c r="Q15" i="325" s="1"/>
  <c r="O17" i="325"/>
  <c r="Q17" i="325" s="1"/>
  <c r="O19" i="325"/>
  <c r="Q19" i="325" s="1"/>
  <c r="O21" i="325"/>
  <c r="Q21" i="325" s="1"/>
  <c r="O23" i="325"/>
  <c r="Q23" i="325" s="1"/>
  <c r="O25" i="325"/>
  <c r="Q25" i="325" s="1"/>
  <c r="O27" i="325"/>
  <c r="Q27" i="325" s="1"/>
  <c r="O29" i="325"/>
  <c r="Q29" i="325" s="1"/>
  <c r="O32" i="325"/>
  <c r="Q32" i="325" s="1"/>
  <c r="O36" i="325"/>
  <c r="Q36" i="325" s="1"/>
  <c r="O33" i="325"/>
  <c r="Q33" i="325" s="1"/>
  <c r="O37" i="325"/>
  <c r="Q37" i="325" s="1"/>
  <c r="O35" i="325"/>
  <c r="Q35" i="325" s="1"/>
  <c r="O39" i="325"/>
  <c r="Q39" i="325" s="1"/>
  <c r="O14" i="325"/>
  <c r="Q14" i="325" s="1"/>
  <c r="O16" i="325"/>
  <c r="Q16" i="325" s="1"/>
  <c r="O18" i="325"/>
  <c r="Q18" i="325" s="1"/>
  <c r="O20" i="325"/>
  <c r="Q20" i="325" s="1"/>
  <c r="O22" i="325"/>
  <c r="Q22" i="325" s="1"/>
  <c r="O24" i="325"/>
  <c r="Q24" i="325" s="1"/>
  <c r="O26" i="325"/>
  <c r="Q26" i="325" s="1"/>
  <c r="O28" i="325"/>
  <c r="Q28" i="325" s="1"/>
  <c r="O30" i="325"/>
  <c r="Q30" i="325" s="1"/>
  <c r="O34" i="325"/>
  <c r="Q34" i="325" s="1"/>
  <c r="F41" i="327"/>
  <c r="N17" i="323"/>
  <c r="P17" i="323" s="1"/>
  <c r="N21" i="323"/>
  <c r="P21" i="323" s="1"/>
  <c r="N25" i="323"/>
  <c r="P25" i="323" s="1"/>
  <c r="N29" i="323"/>
  <c r="P29" i="323" s="1"/>
  <c r="N33" i="323"/>
  <c r="P33" i="323" s="1"/>
  <c r="N37" i="323"/>
  <c r="P37" i="323" s="1"/>
  <c r="N14" i="323"/>
  <c r="P14" i="323" s="1"/>
  <c r="N18" i="323"/>
  <c r="P18" i="323" s="1"/>
  <c r="N22" i="323"/>
  <c r="P22" i="323" s="1"/>
  <c r="N26" i="323"/>
  <c r="P26" i="323" s="1"/>
  <c r="N30" i="323"/>
  <c r="P30" i="323" s="1"/>
  <c r="N34" i="323"/>
  <c r="P34" i="323" s="1"/>
  <c r="N38" i="323"/>
  <c r="P38" i="323" s="1"/>
  <c r="N16" i="323"/>
  <c r="P16" i="323" s="1"/>
  <c r="N20" i="323"/>
  <c r="P20" i="323" s="1"/>
  <c r="N24" i="323"/>
  <c r="P24" i="323" s="1"/>
  <c r="N28" i="323"/>
  <c r="P28" i="323" s="1"/>
  <c r="N32" i="323"/>
  <c r="P32" i="323" s="1"/>
  <c r="O39" i="322"/>
  <c r="Q39" i="322" s="1"/>
  <c r="O19" i="322"/>
  <c r="Q19" i="322" s="1"/>
  <c r="O25" i="322"/>
  <c r="Q25" i="322" s="1"/>
  <c r="O32" i="322"/>
  <c r="Q32" i="322" s="1"/>
  <c r="O36" i="322"/>
  <c r="Q36" i="322" s="1"/>
  <c r="O23" i="322"/>
  <c r="Q23" i="322" s="1"/>
  <c r="O33" i="322"/>
  <c r="Q33" i="322" s="1"/>
  <c r="O15" i="322"/>
  <c r="Q15" i="322" s="1"/>
  <c r="O22" i="322"/>
  <c r="Q22" i="322" s="1"/>
  <c r="O29" i="322"/>
  <c r="Q29" i="322" s="1"/>
  <c r="O16" i="322"/>
  <c r="Q16" i="322" s="1"/>
  <c r="O20" i="322"/>
  <c r="Q20" i="322" s="1"/>
  <c r="O26" i="322"/>
  <c r="Q26" i="322" s="1"/>
  <c r="O30" i="322"/>
  <c r="Q30" i="322" s="1"/>
  <c r="O37" i="322"/>
  <c r="Q37" i="322" s="1"/>
  <c r="O17" i="322"/>
  <c r="Q17" i="322" s="1"/>
  <c r="O21" i="322"/>
  <c r="Q21" i="322" s="1"/>
  <c r="N24" i="322"/>
  <c r="P24" i="322" s="1"/>
  <c r="O27" i="322"/>
  <c r="Q27" i="322" s="1"/>
  <c r="O31" i="322"/>
  <c r="Q31" i="322" s="1"/>
  <c r="O34" i="322"/>
  <c r="Q34" i="322" s="1"/>
  <c r="N38" i="322"/>
  <c r="P38" i="322" s="1"/>
  <c r="O24" i="330"/>
  <c r="Q24" i="330" s="1"/>
  <c r="O25" i="330"/>
  <c r="Q25" i="330" s="1"/>
  <c r="O26" i="330"/>
  <c r="Q26" i="330" s="1"/>
  <c r="O27" i="330"/>
  <c r="Q27" i="330" s="1"/>
  <c r="O28" i="330"/>
  <c r="Q28" i="330" s="1"/>
  <c r="O29" i="330"/>
  <c r="Q29" i="330" s="1"/>
  <c r="O30" i="330"/>
  <c r="Q30" i="330" s="1"/>
  <c r="O31" i="330"/>
  <c r="Q31" i="330" s="1"/>
  <c r="O32" i="330"/>
  <c r="Q32" i="330" s="1"/>
  <c r="O33" i="330"/>
  <c r="Q33" i="330" s="1"/>
  <c r="O34" i="330"/>
  <c r="Q34" i="330" s="1"/>
  <c r="O35" i="330"/>
  <c r="Q35" i="330" s="1"/>
  <c r="O36" i="330"/>
  <c r="Q36" i="330" s="1"/>
  <c r="O37" i="330"/>
  <c r="Q37" i="330" s="1"/>
  <c r="O38" i="330"/>
  <c r="Q38" i="330" s="1"/>
  <c r="O14" i="329"/>
  <c r="Q14" i="329" s="1"/>
  <c r="O15" i="329"/>
  <c r="Q15" i="329" s="1"/>
  <c r="O16" i="329"/>
  <c r="Q16" i="329" s="1"/>
  <c r="O17" i="329"/>
  <c r="Q17" i="329" s="1"/>
  <c r="O18" i="329"/>
  <c r="Q18" i="329" s="1"/>
  <c r="O19" i="329"/>
  <c r="Q19" i="329" s="1"/>
  <c r="O20" i="329"/>
  <c r="Q20" i="329" s="1"/>
  <c r="O21" i="329"/>
  <c r="Q21" i="329" s="1"/>
  <c r="O22" i="329"/>
  <c r="Q22" i="329" s="1"/>
  <c r="O23" i="329"/>
  <c r="Q23" i="329" s="1"/>
  <c r="O24" i="329"/>
  <c r="Q24" i="329" s="1"/>
  <c r="O25" i="329"/>
  <c r="Q25" i="329" s="1"/>
  <c r="O26" i="329"/>
  <c r="Q26" i="329" s="1"/>
  <c r="O27" i="329"/>
  <c r="Q27" i="329" s="1"/>
  <c r="O28" i="329"/>
  <c r="Q28" i="329" s="1"/>
  <c r="O29" i="329"/>
  <c r="Q29" i="329" s="1"/>
  <c r="O30" i="329"/>
  <c r="Q30" i="329" s="1"/>
  <c r="O31" i="329"/>
  <c r="Q31" i="329" s="1"/>
  <c r="O32" i="329"/>
  <c r="Q32" i="329" s="1"/>
  <c r="O33" i="329"/>
  <c r="Q33" i="329" s="1"/>
  <c r="O34" i="329"/>
  <c r="Q34" i="329" s="1"/>
  <c r="O35" i="329"/>
  <c r="Q35" i="329" s="1"/>
  <c r="O36" i="329"/>
  <c r="Q36" i="329" s="1"/>
  <c r="O37" i="329"/>
  <c r="Q37" i="329" s="1"/>
  <c r="O38" i="329"/>
  <c r="Q38" i="329" s="1"/>
  <c r="J41" i="327"/>
  <c r="O29" i="319"/>
  <c r="Q29" i="319" s="1"/>
  <c r="O33" i="319"/>
  <c r="Q33" i="319" s="1"/>
  <c r="O37" i="319"/>
  <c r="Q37" i="319" s="1"/>
  <c r="N15" i="319"/>
  <c r="P15" i="319" s="1"/>
  <c r="N17" i="319"/>
  <c r="P17" i="319" s="1"/>
  <c r="N20" i="319"/>
  <c r="P20" i="319" s="1"/>
  <c r="N25" i="319"/>
  <c r="P25" i="319" s="1"/>
  <c r="N31" i="319"/>
  <c r="P31" i="319" s="1"/>
  <c r="N33" i="319"/>
  <c r="P33" i="319" s="1"/>
  <c r="N35" i="319"/>
  <c r="P35" i="319" s="1"/>
  <c r="N37" i="319"/>
  <c r="P37" i="319" s="1"/>
  <c r="N39" i="319"/>
  <c r="P39" i="319" s="1"/>
  <c r="N23" i="319"/>
  <c r="P23" i="319" s="1"/>
  <c r="N28" i="319"/>
  <c r="P28" i="319" s="1"/>
  <c r="N30" i="319"/>
  <c r="P30" i="319" s="1"/>
  <c r="N40" i="319"/>
  <c r="P40" i="319" s="1"/>
  <c r="N14" i="319"/>
  <c r="P14" i="319" s="1"/>
  <c r="F42" i="319" s="1"/>
  <c r="N16" i="319"/>
  <c r="P16" i="319" s="1"/>
  <c r="N19" i="319"/>
  <c r="P19" i="319" s="1"/>
  <c r="N21" i="319"/>
  <c r="P21" i="319" s="1"/>
  <c r="N26" i="319"/>
  <c r="P26" i="319" s="1"/>
  <c r="N32" i="319"/>
  <c r="P32" i="319" s="1"/>
  <c r="N36" i="319"/>
  <c r="P36" i="319" s="1"/>
  <c r="O21" i="319"/>
  <c r="Q21" i="319" s="1"/>
  <c r="J42" i="319" s="1"/>
  <c r="O24" i="319"/>
  <c r="Q24" i="319" s="1"/>
  <c r="O26" i="319"/>
  <c r="Q26" i="319" s="1"/>
  <c r="O34" i="319"/>
  <c r="Q34" i="319" s="1"/>
  <c r="O14" i="326"/>
  <c r="Q14" i="326" s="1"/>
  <c r="O15" i="326"/>
  <c r="Q15" i="326" s="1"/>
  <c r="O16" i="326"/>
  <c r="Q16" i="326" s="1"/>
  <c r="O17" i="326"/>
  <c r="Q17" i="326" s="1"/>
  <c r="O18" i="326"/>
  <c r="Q18" i="326" s="1"/>
  <c r="O19" i="326"/>
  <c r="Q19" i="326" s="1"/>
  <c r="O20" i="326"/>
  <c r="Q20" i="326" s="1"/>
  <c r="O21" i="326"/>
  <c r="Q21" i="326" s="1"/>
  <c r="O22" i="326"/>
  <c r="Q22" i="326" s="1"/>
  <c r="O23" i="326"/>
  <c r="Q23" i="326" s="1"/>
  <c r="O24" i="326"/>
  <c r="Q24" i="326" s="1"/>
  <c r="O25" i="326"/>
  <c r="Q25" i="326" s="1"/>
  <c r="O26" i="326"/>
  <c r="Q26" i="326" s="1"/>
  <c r="O27" i="326"/>
  <c r="Q27" i="326" s="1"/>
  <c r="O28" i="326"/>
  <c r="Q28" i="326" s="1"/>
  <c r="O29" i="326"/>
  <c r="Q29" i="326" s="1"/>
  <c r="O30" i="326"/>
  <c r="Q30" i="326" s="1"/>
  <c r="O31" i="326"/>
  <c r="Q31" i="326" s="1"/>
  <c r="O32" i="326"/>
  <c r="Q32" i="326" s="1"/>
  <c r="O33" i="326"/>
  <c r="Q33" i="326" s="1"/>
  <c r="O34" i="326"/>
  <c r="Q34" i="326" s="1"/>
  <c r="O35" i="326"/>
  <c r="Q35" i="326" s="1"/>
  <c r="O36" i="326"/>
  <c r="Q36" i="326" s="1"/>
  <c r="O37" i="326"/>
  <c r="Q37" i="326" s="1"/>
  <c r="O38" i="326"/>
  <c r="Q38" i="326" s="1"/>
  <c r="J41" i="325"/>
  <c r="N31" i="325"/>
  <c r="P31" i="325" s="1"/>
  <c r="N32" i="325"/>
  <c r="P32" i="325" s="1"/>
  <c r="N33" i="325"/>
  <c r="P33" i="325" s="1"/>
  <c r="N34" i="325"/>
  <c r="P34" i="325" s="1"/>
  <c r="N35" i="325"/>
  <c r="P35" i="325" s="1"/>
  <c r="N36" i="325"/>
  <c r="P36" i="325" s="1"/>
  <c r="N37" i="325"/>
  <c r="P37" i="325" s="1"/>
  <c r="N38" i="325"/>
  <c r="P38" i="325" s="1"/>
  <c r="J41" i="324"/>
  <c r="J41" i="323"/>
  <c r="J41" i="322"/>
  <c r="N16" i="322"/>
  <c r="P16" i="322" s="1"/>
  <c r="N14" i="322"/>
  <c r="P14" i="322" s="1"/>
  <c r="N30" i="322"/>
  <c r="P30" i="322" s="1"/>
  <c r="N20" i="322"/>
  <c r="P20" i="322" s="1"/>
  <c r="N28" i="322"/>
  <c r="P28" i="322" s="1"/>
  <c r="N36" i="322"/>
  <c r="P36" i="322" s="1"/>
  <c r="N18" i="322"/>
  <c r="P18" i="322" s="1"/>
  <c r="N26" i="322"/>
  <c r="P26" i="322" s="1"/>
  <c r="N34" i="322"/>
  <c r="P34" i="322" s="1"/>
  <c r="N15" i="322"/>
  <c r="P15" i="322" s="1"/>
  <c r="N17" i="322"/>
  <c r="P17" i="322" s="1"/>
  <c r="N19" i="322"/>
  <c r="P19" i="322" s="1"/>
  <c r="N21" i="322"/>
  <c r="P21" i="322" s="1"/>
  <c r="N23" i="322"/>
  <c r="P23" i="322" s="1"/>
  <c r="N25" i="322"/>
  <c r="P25" i="322" s="1"/>
  <c r="N27" i="322"/>
  <c r="P27" i="322" s="1"/>
  <c r="N29" i="322"/>
  <c r="P29" i="322" s="1"/>
  <c r="N31" i="322"/>
  <c r="P31" i="322" s="1"/>
  <c r="N33" i="322"/>
  <c r="P33" i="322" s="1"/>
  <c r="N35" i="322"/>
  <c r="P35" i="322" s="1"/>
  <c r="N37" i="322"/>
  <c r="P37" i="322" s="1"/>
  <c r="O14" i="321"/>
  <c r="Q14" i="321" s="1"/>
  <c r="O15" i="321"/>
  <c r="Q15" i="321" s="1"/>
  <c r="O16" i="321"/>
  <c r="Q16" i="321" s="1"/>
  <c r="O17" i="321"/>
  <c r="Q17" i="321" s="1"/>
  <c r="O18" i="321"/>
  <c r="Q18" i="321" s="1"/>
  <c r="O19" i="321"/>
  <c r="Q19" i="321" s="1"/>
  <c r="O20" i="321"/>
  <c r="Q20" i="321" s="1"/>
  <c r="O21" i="321"/>
  <c r="Q21" i="321" s="1"/>
  <c r="O22" i="321"/>
  <c r="Q22" i="321" s="1"/>
  <c r="O23" i="321"/>
  <c r="Q23" i="321" s="1"/>
  <c r="O24" i="321"/>
  <c r="Q24" i="321" s="1"/>
  <c r="O25" i="321"/>
  <c r="Q25" i="321" s="1"/>
  <c r="O26" i="321"/>
  <c r="Q26" i="321" s="1"/>
  <c r="O27" i="321"/>
  <c r="Q27" i="321" s="1"/>
  <c r="O28" i="321"/>
  <c r="Q28" i="321" s="1"/>
  <c r="O29" i="321"/>
  <c r="Q29" i="321" s="1"/>
  <c r="O30" i="321"/>
  <c r="Q30" i="321" s="1"/>
  <c r="O31" i="321"/>
  <c r="Q31" i="321" s="1"/>
  <c r="O32" i="321"/>
  <c r="Q32" i="321" s="1"/>
  <c r="O33" i="321"/>
  <c r="Q33" i="321" s="1"/>
  <c r="O34" i="321"/>
  <c r="Q34" i="321" s="1"/>
  <c r="O35" i="321"/>
  <c r="Q35" i="321" s="1"/>
  <c r="O36" i="321"/>
  <c r="Q36" i="321" s="1"/>
  <c r="O37" i="321"/>
  <c r="Q37" i="321" s="1"/>
  <c r="O38" i="321"/>
  <c r="Q38" i="321" s="1"/>
  <c r="O37" i="320"/>
  <c r="Q37" i="320" s="1"/>
  <c r="O38" i="320"/>
  <c r="Q38" i="320" s="1"/>
  <c r="N14" i="320"/>
  <c r="P14" i="320" s="1"/>
  <c r="N19" i="320"/>
  <c r="P19" i="320" s="1"/>
  <c r="N25" i="320"/>
  <c r="P25" i="320" s="1"/>
  <c r="N33" i="320"/>
  <c r="P33" i="320" s="1"/>
  <c r="N36" i="320"/>
  <c r="P36" i="320" s="1"/>
  <c r="N39" i="320"/>
  <c r="P39" i="320" s="1"/>
  <c r="N17" i="320"/>
  <c r="P17" i="320" s="1"/>
  <c r="N23" i="320"/>
  <c r="P23" i="320" s="1"/>
  <c r="N28" i="320"/>
  <c r="P28" i="320" s="1"/>
  <c r="N31" i="320"/>
  <c r="P31" i="320" s="1"/>
  <c r="N37" i="320"/>
  <c r="P37" i="320" s="1"/>
  <c r="O33" i="320"/>
  <c r="Q33" i="320" s="1"/>
  <c r="N16" i="320"/>
  <c r="P16" i="320" s="1"/>
  <c r="N18" i="320"/>
  <c r="P18" i="320" s="1"/>
  <c r="N20" i="320"/>
  <c r="P20" i="320" s="1"/>
  <c r="N22" i="320"/>
  <c r="P22" i="320" s="1"/>
  <c r="N26" i="320"/>
  <c r="P26" i="320" s="1"/>
  <c r="N30" i="320"/>
  <c r="P30" i="320" s="1"/>
  <c r="N34" i="320"/>
  <c r="P34" i="320" s="1"/>
  <c r="F41" i="320"/>
  <c r="O16" i="320"/>
  <c r="Q16" i="320" s="1"/>
  <c r="O20" i="320"/>
  <c r="Q20" i="320" s="1"/>
  <c r="O24" i="320"/>
  <c r="Q24" i="320" s="1"/>
  <c r="O28" i="320"/>
  <c r="Q28" i="320" s="1"/>
  <c r="O32" i="320"/>
  <c r="Q32" i="320" s="1"/>
  <c r="O20" i="318"/>
  <c r="N20" i="318"/>
  <c r="P20" i="318" s="1"/>
  <c r="Q20" i="318"/>
  <c r="I43" i="318"/>
  <c r="O40" i="318" s="1"/>
  <c r="Q40" i="318" s="1"/>
  <c r="H43" i="318"/>
  <c r="E43" i="318"/>
  <c r="N42" i="318" s="1"/>
  <c r="P42" i="318" s="1"/>
  <c r="D43" i="318"/>
  <c r="O37" i="318"/>
  <c r="Q37" i="318" s="1"/>
  <c r="O21" i="318"/>
  <c r="Q21" i="318" s="1"/>
  <c r="I42" i="317"/>
  <c r="O41" i="317" s="1"/>
  <c r="Q41" i="317" s="1"/>
  <c r="H42" i="317"/>
  <c r="E42" i="317"/>
  <c r="D42" i="317"/>
  <c r="P41" i="317"/>
  <c r="N41" i="317"/>
  <c r="P40" i="317"/>
  <c r="N40" i="317"/>
  <c r="P39" i="317"/>
  <c r="N39" i="317"/>
  <c r="P38" i="317"/>
  <c r="N38" i="317"/>
  <c r="P37" i="317"/>
  <c r="N37" i="317"/>
  <c r="P36" i="317"/>
  <c r="N36" i="317"/>
  <c r="P35" i="317"/>
  <c r="N35" i="317"/>
  <c r="P34" i="317"/>
  <c r="N34" i="317"/>
  <c r="P33" i="317"/>
  <c r="N33" i="317"/>
  <c r="P32" i="317"/>
  <c r="N32" i="317"/>
  <c r="P31" i="317"/>
  <c r="N31" i="317"/>
  <c r="P30" i="317"/>
  <c r="N30" i="317"/>
  <c r="P29" i="317"/>
  <c r="N29" i="317"/>
  <c r="P28" i="317"/>
  <c r="N28" i="317"/>
  <c r="P27" i="317"/>
  <c r="N27" i="317"/>
  <c r="P26" i="317"/>
  <c r="N26" i="317"/>
  <c r="P25" i="317"/>
  <c r="N25" i="317"/>
  <c r="P24" i="317"/>
  <c r="N24" i="317"/>
  <c r="P23" i="317"/>
  <c r="N23" i="317"/>
  <c r="P22" i="317"/>
  <c r="N22" i="317"/>
  <c r="P21" i="317"/>
  <c r="N21" i="317"/>
  <c r="P20" i="317"/>
  <c r="N20" i="317"/>
  <c r="P19" i="317"/>
  <c r="N19" i="317"/>
  <c r="P18" i="317"/>
  <c r="N18" i="317"/>
  <c r="P17" i="317"/>
  <c r="N17" i="317"/>
  <c r="P16" i="317"/>
  <c r="N16" i="317"/>
  <c r="P15" i="317"/>
  <c r="N15" i="317"/>
  <c r="P14" i="317"/>
  <c r="F43" i="317" s="1"/>
  <c r="N14" i="317"/>
  <c r="I41" i="316"/>
  <c r="H41" i="316"/>
  <c r="E41" i="316"/>
  <c r="N39" i="316" s="1"/>
  <c r="P39" i="316" s="1"/>
  <c r="D41" i="316"/>
  <c r="N40" i="316"/>
  <c r="P40" i="316" s="1"/>
  <c r="N38" i="316"/>
  <c r="P38" i="316" s="1"/>
  <c r="N37" i="316"/>
  <c r="P37" i="316" s="1"/>
  <c r="N36" i="316"/>
  <c r="P36" i="316" s="1"/>
  <c r="N34" i="316"/>
  <c r="P34" i="316" s="1"/>
  <c r="N33" i="316"/>
  <c r="P33" i="316" s="1"/>
  <c r="N32" i="316"/>
  <c r="P32" i="316" s="1"/>
  <c r="N30" i="316"/>
  <c r="P30" i="316" s="1"/>
  <c r="N29" i="316"/>
  <c r="P29" i="316" s="1"/>
  <c r="N28" i="316"/>
  <c r="P28" i="316" s="1"/>
  <c r="N27" i="316"/>
  <c r="P27" i="316" s="1"/>
  <c r="N26" i="316"/>
  <c r="P26" i="316" s="1"/>
  <c r="N25" i="316"/>
  <c r="P25" i="316" s="1"/>
  <c r="N24" i="316"/>
  <c r="P24" i="316" s="1"/>
  <c r="N23" i="316"/>
  <c r="P23" i="316" s="1"/>
  <c r="N22" i="316"/>
  <c r="P22" i="316" s="1"/>
  <c r="N21" i="316"/>
  <c r="P21" i="316" s="1"/>
  <c r="N20" i="316"/>
  <c r="P20" i="316" s="1"/>
  <c r="N19" i="316"/>
  <c r="P19" i="316" s="1"/>
  <c r="N18" i="316"/>
  <c r="P18" i="316" s="1"/>
  <c r="N17" i="316"/>
  <c r="P17" i="316" s="1"/>
  <c r="N16" i="316"/>
  <c r="P16" i="316" s="1"/>
  <c r="N15" i="316"/>
  <c r="P15" i="316" s="1"/>
  <c r="N14" i="316"/>
  <c r="P14" i="316" s="1"/>
  <c r="I42" i="315"/>
  <c r="O40" i="315" s="1"/>
  <c r="Q40" i="315" s="1"/>
  <c r="H42" i="315"/>
  <c r="E42" i="315"/>
  <c r="N39" i="315" s="1"/>
  <c r="P39" i="315" s="1"/>
  <c r="D42" i="315"/>
  <c r="O41" i="315"/>
  <c r="Q41" i="315" s="1"/>
  <c r="O37" i="315"/>
  <c r="Q37" i="315" s="1"/>
  <c r="N37" i="315"/>
  <c r="P37" i="315" s="1"/>
  <c r="O35" i="315"/>
  <c r="Q35" i="315" s="1"/>
  <c r="N34" i="315"/>
  <c r="P34" i="315" s="1"/>
  <c r="O33" i="315"/>
  <c r="Q33" i="315" s="1"/>
  <c r="O31" i="315"/>
  <c r="Q31" i="315" s="1"/>
  <c r="O29" i="315"/>
  <c r="Q29" i="315" s="1"/>
  <c r="N29" i="315"/>
  <c r="P29" i="315" s="1"/>
  <c r="O27" i="315"/>
  <c r="Q27" i="315" s="1"/>
  <c r="N26" i="315"/>
  <c r="P26" i="315" s="1"/>
  <c r="O25" i="315"/>
  <c r="Q25" i="315" s="1"/>
  <c r="N24" i="315"/>
  <c r="P24" i="315" s="1"/>
  <c r="O23" i="315"/>
  <c r="Q23" i="315" s="1"/>
  <c r="O21" i="315"/>
  <c r="Q21" i="315" s="1"/>
  <c r="N21" i="315"/>
  <c r="P21" i="315" s="1"/>
  <c r="O19" i="315"/>
  <c r="Q19" i="315" s="1"/>
  <c r="N19" i="315"/>
  <c r="P19" i="315" s="1"/>
  <c r="N18" i="315"/>
  <c r="P18" i="315" s="1"/>
  <c r="O17" i="315"/>
  <c r="Q17" i="315" s="1"/>
  <c r="N16" i="315"/>
  <c r="P16" i="315" s="1"/>
  <c r="O15" i="315"/>
  <c r="Q15" i="315" s="1"/>
  <c r="J41" i="330" l="1"/>
  <c r="F41" i="325"/>
  <c r="F41" i="323"/>
  <c r="J41" i="329"/>
  <c r="J41" i="326"/>
  <c r="F41" i="322"/>
  <c r="J41" i="321"/>
  <c r="J41" i="320"/>
  <c r="N31" i="316"/>
  <c r="P31" i="316" s="1"/>
  <c r="N35" i="316"/>
  <c r="P35" i="316" s="1"/>
  <c r="F42" i="316"/>
  <c r="O29" i="318"/>
  <c r="Q29" i="318" s="1"/>
  <c r="O25" i="318"/>
  <c r="Q25" i="318" s="1"/>
  <c r="O41" i="318"/>
  <c r="Q41" i="318" s="1"/>
  <c r="O16" i="318"/>
  <c r="Q16" i="318" s="1"/>
  <c r="O33" i="318"/>
  <c r="Q33" i="318" s="1"/>
  <c r="O14" i="318"/>
  <c r="Q14" i="318" s="1"/>
  <c r="O18" i="318"/>
  <c r="Q18" i="318" s="1"/>
  <c r="O23" i="318"/>
  <c r="Q23" i="318" s="1"/>
  <c r="O27" i="318"/>
  <c r="Q27" i="318" s="1"/>
  <c r="O31" i="318"/>
  <c r="Q31" i="318" s="1"/>
  <c r="O35" i="318"/>
  <c r="Q35" i="318" s="1"/>
  <c r="O39" i="318"/>
  <c r="Q39" i="318" s="1"/>
  <c r="O17" i="318"/>
  <c r="Q17" i="318" s="1"/>
  <c r="O22" i="318"/>
  <c r="Q22" i="318" s="1"/>
  <c r="O26" i="318"/>
  <c r="Q26" i="318" s="1"/>
  <c r="O30" i="318"/>
  <c r="Q30" i="318" s="1"/>
  <c r="O34" i="318"/>
  <c r="Q34" i="318" s="1"/>
  <c r="O38" i="318"/>
  <c r="Q38" i="318" s="1"/>
  <c r="O42" i="318"/>
  <c r="Q42" i="318" s="1"/>
  <c r="O15" i="318"/>
  <c r="Q15" i="318" s="1"/>
  <c r="O19" i="318"/>
  <c r="Q19" i="318" s="1"/>
  <c r="O24" i="318"/>
  <c r="Q24" i="318" s="1"/>
  <c r="O28" i="318"/>
  <c r="Q28" i="318" s="1"/>
  <c r="O32" i="318"/>
  <c r="Q32" i="318" s="1"/>
  <c r="O36" i="318"/>
  <c r="Q36" i="318" s="1"/>
  <c r="N14" i="318"/>
  <c r="P14" i="318" s="1"/>
  <c r="N15" i="318"/>
  <c r="P15" i="318" s="1"/>
  <c r="N16" i="318"/>
  <c r="P16" i="318" s="1"/>
  <c r="N17" i="318"/>
  <c r="P17" i="318" s="1"/>
  <c r="N18" i="318"/>
  <c r="P18" i="318" s="1"/>
  <c r="N19" i="318"/>
  <c r="P19" i="318" s="1"/>
  <c r="N21" i="318"/>
  <c r="P21" i="318" s="1"/>
  <c r="N22" i="318"/>
  <c r="P22" i="318" s="1"/>
  <c r="N23" i="318"/>
  <c r="P23" i="318" s="1"/>
  <c r="N24" i="318"/>
  <c r="P24" i="318" s="1"/>
  <c r="N25" i="318"/>
  <c r="P25" i="318" s="1"/>
  <c r="N26" i="318"/>
  <c r="P26" i="318" s="1"/>
  <c r="N27" i="318"/>
  <c r="P27" i="318" s="1"/>
  <c r="N28" i="318"/>
  <c r="P28" i="318" s="1"/>
  <c r="N29" i="318"/>
  <c r="P29" i="318" s="1"/>
  <c r="N30" i="318"/>
  <c r="P30" i="318" s="1"/>
  <c r="N31" i="318"/>
  <c r="P31" i="318" s="1"/>
  <c r="N32" i="318"/>
  <c r="P32" i="318" s="1"/>
  <c r="N33" i="318"/>
  <c r="P33" i="318" s="1"/>
  <c r="N34" i="318"/>
  <c r="P34" i="318" s="1"/>
  <c r="N35" i="318"/>
  <c r="P35" i="318" s="1"/>
  <c r="N36" i="318"/>
  <c r="P36" i="318" s="1"/>
  <c r="N37" i="318"/>
  <c r="P37" i="318" s="1"/>
  <c r="N38" i="318"/>
  <c r="P38" i="318" s="1"/>
  <c r="N39" i="318"/>
  <c r="P39" i="318" s="1"/>
  <c r="N40" i="318"/>
  <c r="P40" i="318" s="1"/>
  <c r="N41" i="318"/>
  <c r="P41" i="318" s="1"/>
  <c r="O14" i="317"/>
  <c r="Q14" i="317" s="1"/>
  <c r="O15" i="317"/>
  <c r="Q15" i="317" s="1"/>
  <c r="O16" i="317"/>
  <c r="Q16" i="317" s="1"/>
  <c r="O17" i="317"/>
  <c r="Q17" i="317" s="1"/>
  <c r="O18" i="317"/>
  <c r="Q18" i="317" s="1"/>
  <c r="O19" i="317"/>
  <c r="Q19" i="317" s="1"/>
  <c r="O20" i="317"/>
  <c r="Q20" i="317" s="1"/>
  <c r="O21" i="317"/>
  <c r="Q21" i="317" s="1"/>
  <c r="O22" i="317"/>
  <c r="Q22" i="317" s="1"/>
  <c r="O23" i="317"/>
  <c r="Q23" i="317" s="1"/>
  <c r="O24" i="317"/>
  <c r="Q24" i="317" s="1"/>
  <c r="O25" i="317"/>
  <c r="Q25" i="317" s="1"/>
  <c r="O26" i="317"/>
  <c r="Q26" i="317" s="1"/>
  <c r="O27" i="317"/>
  <c r="Q27" i="317" s="1"/>
  <c r="O28" i="317"/>
  <c r="Q28" i="317" s="1"/>
  <c r="O29" i="317"/>
  <c r="Q29" i="317" s="1"/>
  <c r="O30" i="317"/>
  <c r="Q30" i="317" s="1"/>
  <c r="O31" i="317"/>
  <c r="Q31" i="317" s="1"/>
  <c r="O32" i="317"/>
  <c r="Q32" i="317" s="1"/>
  <c r="O33" i="317"/>
  <c r="Q33" i="317" s="1"/>
  <c r="O34" i="317"/>
  <c r="Q34" i="317" s="1"/>
  <c r="O35" i="317"/>
  <c r="Q35" i="317" s="1"/>
  <c r="O36" i="317"/>
  <c r="Q36" i="317" s="1"/>
  <c r="O37" i="317"/>
  <c r="Q37" i="317" s="1"/>
  <c r="O38" i="317"/>
  <c r="Q38" i="317" s="1"/>
  <c r="O39" i="317"/>
  <c r="Q39" i="317" s="1"/>
  <c r="O40" i="317"/>
  <c r="Q40" i="317" s="1"/>
  <c r="O39" i="315"/>
  <c r="Q39" i="315" s="1"/>
  <c r="N27" i="315"/>
  <c r="P27" i="315" s="1"/>
  <c r="N32" i="315"/>
  <c r="P32" i="315" s="1"/>
  <c r="N35" i="315"/>
  <c r="P35" i="315" s="1"/>
  <c r="N40" i="315"/>
  <c r="P40" i="315" s="1"/>
  <c r="N14" i="315"/>
  <c r="P14" i="315" s="1"/>
  <c r="N17" i="315"/>
  <c r="P17" i="315" s="1"/>
  <c r="F43" i="315" s="1"/>
  <c r="N22" i="315"/>
  <c r="P22" i="315" s="1"/>
  <c r="N25" i="315"/>
  <c r="P25" i="315" s="1"/>
  <c r="N30" i="315"/>
  <c r="P30" i="315" s="1"/>
  <c r="N33" i="315"/>
  <c r="P33" i="315" s="1"/>
  <c r="N38" i="315"/>
  <c r="P38" i="315" s="1"/>
  <c r="N41" i="315"/>
  <c r="P41" i="315" s="1"/>
  <c r="N15" i="315"/>
  <c r="P15" i="315" s="1"/>
  <c r="N20" i="315"/>
  <c r="P20" i="315" s="1"/>
  <c r="N23" i="315"/>
  <c r="P23" i="315" s="1"/>
  <c r="N28" i="315"/>
  <c r="P28" i="315" s="1"/>
  <c r="N31" i="315"/>
  <c r="P31" i="315" s="1"/>
  <c r="N36" i="315"/>
  <c r="P36" i="315" s="1"/>
  <c r="O14" i="315"/>
  <c r="Q14" i="315" s="1"/>
  <c r="O16" i="315"/>
  <c r="Q16" i="315" s="1"/>
  <c r="O18" i="315"/>
  <c r="Q18" i="315" s="1"/>
  <c r="O20" i="315"/>
  <c r="Q20" i="315" s="1"/>
  <c r="O22" i="315"/>
  <c r="Q22" i="315" s="1"/>
  <c r="O24" i="315"/>
  <c r="Q24" i="315" s="1"/>
  <c r="O26" i="315"/>
  <c r="Q26" i="315" s="1"/>
  <c r="O28" i="315"/>
  <c r="Q28" i="315" s="1"/>
  <c r="O30" i="315"/>
  <c r="Q30" i="315" s="1"/>
  <c r="O32" i="315"/>
  <c r="Q32" i="315" s="1"/>
  <c r="O34" i="315"/>
  <c r="Q34" i="315" s="1"/>
  <c r="O36" i="315"/>
  <c r="Q36" i="315" s="1"/>
  <c r="O38" i="315"/>
  <c r="Q38" i="315" s="1"/>
  <c r="O14" i="316"/>
  <c r="Q14" i="316" s="1"/>
  <c r="O15" i="316"/>
  <c r="Q15" i="316" s="1"/>
  <c r="O16" i="316"/>
  <c r="Q16" i="316" s="1"/>
  <c r="O17" i="316"/>
  <c r="Q17" i="316" s="1"/>
  <c r="O18" i="316"/>
  <c r="Q18" i="316" s="1"/>
  <c r="O19" i="316"/>
  <c r="Q19" i="316" s="1"/>
  <c r="O20" i="316"/>
  <c r="Q20" i="316" s="1"/>
  <c r="O21" i="316"/>
  <c r="Q21" i="316" s="1"/>
  <c r="O22" i="316"/>
  <c r="Q22" i="316" s="1"/>
  <c r="O23" i="316"/>
  <c r="Q23" i="316" s="1"/>
  <c r="O24" i="316"/>
  <c r="Q24" i="316" s="1"/>
  <c r="O25" i="316"/>
  <c r="Q25" i="316" s="1"/>
  <c r="O26" i="316"/>
  <c r="Q26" i="316" s="1"/>
  <c r="O27" i="316"/>
  <c r="Q27" i="316" s="1"/>
  <c r="O28" i="316"/>
  <c r="Q28" i="316" s="1"/>
  <c r="O29" i="316"/>
  <c r="Q29" i="316" s="1"/>
  <c r="O30" i="316"/>
  <c r="Q30" i="316" s="1"/>
  <c r="O31" i="316"/>
  <c r="Q31" i="316" s="1"/>
  <c r="O32" i="316"/>
  <c r="Q32" i="316" s="1"/>
  <c r="O33" i="316"/>
  <c r="Q33" i="316" s="1"/>
  <c r="O34" i="316"/>
  <c r="Q34" i="316" s="1"/>
  <c r="O35" i="316"/>
  <c r="Q35" i="316" s="1"/>
  <c r="O36" i="316"/>
  <c r="Q36" i="316" s="1"/>
  <c r="O37" i="316"/>
  <c r="Q37" i="316" s="1"/>
  <c r="O38" i="316"/>
  <c r="Q38" i="316" s="1"/>
  <c r="O39" i="316"/>
  <c r="Q39" i="316" s="1"/>
  <c r="O40" i="316"/>
  <c r="Q40" i="316" s="1"/>
  <c r="J44" i="318" l="1"/>
  <c r="F44" i="318"/>
  <c r="J43" i="317"/>
  <c r="J43" i="315"/>
  <c r="J42" i="316"/>
</calcChain>
</file>

<file path=xl/sharedStrings.xml><?xml version="1.0" encoding="utf-8"?>
<sst xmlns="http://schemas.openxmlformats.org/spreadsheetml/2006/main" count="3549" uniqueCount="194">
  <si>
    <t>(полное наименование работодателя)</t>
  </si>
  <si>
    <t>(адрес места нахождения работодателя, фамилия, имя, отчество руководителя)</t>
  </si>
  <si>
    <t>Карта
оценки уровня профессионального риска</t>
  </si>
  <si>
    <t>Трехуровневая шкала оценки значимости рисков:</t>
  </si>
  <si>
    <t>Интервал значений риска</t>
  </si>
  <si>
    <t>0 &lt; R &lt;= 5</t>
  </si>
  <si>
    <t>5 &lt; R &lt;= 10</t>
  </si>
  <si>
    <t>10 &lt; R &lt;= 15</t>
  </si>
  <si>
    <t>Значимость риска</t>
  </si>
  <si>
    <t>Низкий</t>
  </si>
  <si>
    <t>Умеренный</t>
  </si>
  <si>
    <t>Высокий</t>
  </si>
  <si>
    <t>Наименование опасности</t>
  </si>
  <si>
    <t>Код опасности</t>
  </si>
  <si>
    <t>Существующие меры управления</t>
  </si>
  <si>
    <t>Оценка риска с учетом мер управления</t>
  </si>
  <si>
    <t>Мероприятия по снижению уровня риска</t>
  </si>
  <si>
    <t>Оценка эффективности мероприятий</t>
  </si>
  <si>
    <t>Тяжесть последствий</t>
  </si>
  <si>
    <t>Вероятность события</t>
  </si>
  <si>
    <t>Уровень риска</t>
  </si>
  <si>
    <t>Вероятность (частота) наступления события</t>
  </si>
  <si>
    <t>Риски по каждой из идентифицированных опасностей</t>
  </si>
  <si>
    <t>Меры управления</t>
  </si>
  <si>
    <t>Мероприятия</t>
  </si>
  <si>
    <t>01.01</t>
  </si>
  <si>
    <t>У8</t>
  </si>
  <si>
    <t>М6</t>
  </si>
  <si>
    <t>У10</t>
  </si>
  <si>
    <t>У5</t>
  </si>
  <si>
    <t>опасность падения из-за внезапного появления на пути следования большого перепада высот</t>
  </si>
  <si>
    <t>01.03</t>
  </si>
  <si>
    <t>М4</t>
  </si>
  <si>
    <t>опасность поражения током вследствие контакта с токоведущими частями, которые находятся под напряжением из-за неисправного состояния (косвенный контакт)</t>
  </si>
  <si>
    <t>М1</t>
  </si>
  <si>
    <t>М3</t>
  </si>
  <si>
    <t>опасность психических нагрузок, стрессов</t>
  </si>
  <si>
    <t>опасность перенапряжения зрительного анализатора</t>
  </si>
  <si>
    <t>09.02</t>
  </si>
  <si>
    <t>опасность недостаточной освещенности в рабочей зоне</t>
  </si>
  <si>
    <t>10.01</t>
  </si>
  <si>
    <t>опасность повышенной яркости света</t>
  </si>
  <si>
    <t>опасность пониженной контрастности</t>
  </si>
  <si>
    <t>опасность, связанная с воздействием электростатического поля</t>
  </si>
  <si>
    <t>опасность от электромагнитных излучений</t>
  </si>
  <si>
    <t>12.01</t>
  </si>
  <si>
    <t>опасность, связанная с отсутствием на рабочем месте инструкций, содержащих порядок безопасного выполнения работ, и информации об имеющихся опасностях, связанных с выполнением рабочих операций</t>
  </si>
  <si>
    <t>опасность, связанная с отсутствием на рабочем месте перечня возможных аварий</t>
  </si>
  <si>
    <t>опасность, связанная с отсутствием информации (схемы, знаков, разметки) о направлении эвакуации в случае возникновения аварии</t>
  </si>
  <si>
    <t>опасность, связанная с допуском работников, не прошедших подготовку по охране труда</t>
  </si>
  <si>
    <t>опасность от вдыхания дыма, паров вредных газов и пыли при пожаре</t>
  </si>
  <si>
    <t>опасность воздействия открытого пламени</t>
  </si>
  <si>
    <t>опасность воздействия повышенной температуры окружающей среды</t>
  </si>
  <si>
    <t>опасность воздействия пониженной концентрации кислорода в воздухе</t>
  </si>
  <si>
    <t>опасность воздействия огнетушащих веществ</t>
  </si>
  <si>
    <t>опасность воздействия осколков частей разрушившихся зданий, сооружений, строений</t>
  </si>
  <si>
    <t>опасность, связанная с несоответствием средств индивидуальной защиты анатомическим особенностям человека</t>
  </si>
  <si>
    <t>М2</t>
  </si>
  <si>
    <t>опасность, связанная со скованностью, вызванной применением средств индивидуальной защиты</t>
  </si>
  <si>
    <r>
      <t xml:space="preserve">Σ </t>
    </r>
    <r>
      <rPr>
        <sz val="9"/>
        <color theme="1"/>
        <rFont val="Times New Roman"/>
        <family val="1"/>
        <charset val="204"/>
      </rPr>
      <t>весовых коэффициентов</t>
    </r>
  </si>
  <si>
    <t>Общий риск*</t>
  </si>
  <si>
    <t>Председатель комиссии:</t>
  </si>
  <si>
    <t>(должность)</t>
  </si>
  <si>
    <t>(Ф.И.О.)</t>
  </si>
  <si>
    <t>(подпись)</t>
  </si>
  <si>
    <t>(дата)</t>
  </si>
  <si>
    <t>Члены комиссии:</t>
  </si>
  <si>
    <t>С объектами риска на рабочем месте ознакомлен(а):</t>
  </si>
  <si>
    <t>(Ф.И.О. работника)</t>
  </si>
  <si>
    <t>07.01</t>
  </si>
  <si>
    <t>опасность, связанная с перемещением груза вручную</t>
  </si>
  <si>
    <t>09.01</t>
  </si>
  <si>
    <t>09.03</t>
  </si>
  <si>
    <t xml:space="preserve">Защита временем и расстоянием. </t>
  </si>
  <si>
    <t>Работники обучены оказанию первой помощи. Аптечки укомплектованы. Расположены в доступном месте для работников.</t>
  </si>
  <si>
    <t>* - общий риск рассчитан в соответствии с разделом 3 Положения о системе управления профессиональными рисками</t>
  </si>
  <si>
    <t>Поддержание существующих мер управления.</t>
  </si>
  <si>
    <t>опасность пореза частей тела кромкой листа бумаги, канцелярским ножом, ножницами</t>
  </si>
  <si>
    <t>Работник обучен безопасным приемам выполнения работ.</t>
  </si>
  <si>
    <t>опасность травмирования при эвакуации из здания</t>
  </si>
  <si>
    <t>Поддержание существующих мер управления. Подтверждение группы по электробезопасности.</t>
  </si>
  <si>
    <t>Кабель в исправном состоянии. Работник прошел обучение по электробезопасности. Оборудование заземлено.</t>
  </si>
  <si>
    <t>Соблюдения мер безопасности.</t>
  </si>
  <si>
    <t>Соблюдение работниками норм переноски тяжести.</t>
  </si>
  <si>
    <t>Работодателем разработаны инструкции, персонал обучен. Коллективным договором установлены правила внутреннего трудового распорядка.</t>
  </si>
  <si>
    <t>Поддержание существующих мер управления. В регламентированные перерывы проводить гимнастику.</t>
  </si>
  <si>
    <t>Оборудование заземлено, обучение имеется.</t>
  </si>
  <si>
    <t>Поддержание существующих мер управления. Соблюдение режима труда и отдыха.</t>
  </si>
  <si>
    <t>Работодателем разработаны инструкции, организовано обучение работников по охране труда, имеются в наличии протоколы проверки знаний требований охраны труда и удостоверения.</t>
  </si>
  <si>
    <t>Поддержание существующих мер управления. Обучение персонала, проверка знаний.</t>
  </si>
  <si>
    <t>Планы эвакуации размещены в установленных местах. Пути свободны. Имеют все необходимые обозначения.</t>
  </si>
  <si>
    <t>Поддержание существующих мер управления. Проверять исправность средств пожаротушения. Соблюдение требований безопасности.</t>
  </si>
  <si>
    <t>опасность падения из-за потери равновесия, в том числе при спотыкании или подскальзывании, при передвижении по скользким поверхностям или мокрым полам</t>
  </si>
  <si>
    <t>Для персонала проведен инструктаж, освещение в достаточном количестве. Работник внимателен при передвижении по лестницам.</t>
  </si>
  <si>
    <t>Поддержание существующих мер управления. Регулярно производить очистку светильников и перегоревших ламп. Личная внимательность персонала.</t>
  </si>
  <si>
    <t>Трудовым договором установлены правила внутреннего трудового распорядка.</t>
  </si>
  <si>
    <t>Работодателем проводятся проверки СИЗ, а также своевременная замена частей СИЗ с понизившимися защитными свойствами. Работники проинструктированы. В организации в наличии сертификаты качества на СИЗ.</t>
  </si>
  <si>
    <t>опасность, связанная с отсутствием на рабочем месте аптечки первой помощи, инструкции по оказанию первой помощи пострадавшему</t>
  </si>
  <si>
    <t>01.10</t>
  </si>
  <si>
    <t>Для персонала проводятся противопожарные инструктажи. Аварийное освещение имеется. Работники ознакомлены с планом аварийных ситуаций. Пути эвакуации свободны, имеют все необходимые обозначения.</t>
  </si>
  <si>
    <t>02.02</t>
  </si>
  <si>
    <t>Работодателем проведен вводный, первичный инструктаж. Работник прошел стажировку и допуск к самостоятельной работе.</t>
  </si>
  <si>
    <t>12.02</t>
  </si>
  <si>
    <t>12.03</t>
  </si>
  <si>
    <t>12.04</t>
  </si>
  <si>
    <t>12.05</t>
  </si>
  <si>
    <t>12.06</t>
  </si>
  <si>
    <t>13.01</t>
  </si>
  <si>
    <t>14.01</t>
  </si>
  <si>
    <t>Поддержание существующих мер управления. Личная внимательность сотрудников.</t>
  </si>
  <si>
    <t>опасность, связанная с отсутствием описанных мероприятий (содержания действий) при возникновении неисправностей (опасных ситуаций) при обслуживании устройств, оборудования</t>
  </si>
  <si>
    <t>13.02</t>
  </si>
  <si>
    <t>13.03</t>
  </si>
  <si>
    <t>13.04</t>
  </si>
  <si>
    <t>Персонал соблюдает на производстве требования пожарной безопасности. Планы эвакуации размещены в установленных местах, пути свободны (имеют все необходимые обозначения). Средства пожаротушения расположены в доступных местах в достаточном количестве.</t>
  </si>
  <si>
    <t>Специалист по охране труда</t>
  </si>
  <si>
    <t>Видимость хорошая. Освещенность в пределах нормы. Аварийное и дежурное освещение в наличии, в исправном техническом состоянии. Замена осветительных приборов проводится по мере необходимости. Территория освещена в темное время суток.</t>
  </si>
  <si>
    <t>угроза жизни и здоровью работника (противоправные действия со стороны пациентов, их роственников и третьих лиц)</t>
  </si>
  <si>
    <t xml:space="preserve">Краевое государственное бюджетное учреждение здравоохранения «Дзержинская районная больница»  </t>
  </si>
  <si>
    <t>663700, Красноярский край, Дзержинский район, с. Дзержинское, ул. Больничная, 39; Главный врач Пятков Олег Викторович</t>
  </si>
  <si>
    <t>Пол в помещении ровный, чистый, свободный для передвижения. Рабочее место содержиться в чистоте и порядке. Применяются предупреждающие таблички для мокрого пола. Дорожные покрытия ровные, не скользкие. Летом регулярно проводится уборка территории. Зимой очищаются от снега и наледи, посыпаются песком. Временные выемки (ямы, канавы) или временно открытые люки своевременно закрываются (перекрываются), либо ограждены защитными ограждениями, применяются предупреждающие надписи и (или) знаки, а в ночное время - сигнальное освещение.</t>
  </si>
  <si>
    <t>01.14</t>
  </si>
  <si>
    <t>опасность травмирования снегом и (или) льдом, упавшими с крыш зданий и сооружений</t>
  </si>
  <si>
    <t>Поддержание существующих мер управления. Своевременное удаление снега с крыши.</t>
  </si>
  <si>
    <t>Работодателем организовано регулярное и своевременное удаление снега с крыш. В опасных местах для пешеходов на фасадах зданий вывешены предупреждающие таблички, установлены ограничительные барьеры, ленты.</t>
  </si>
  <si>
    <t>01.15</t>
  </si>
  <si>
    <t>07.05</t>
  </si>
  <si>
    <t>07.06</t>
  </si>
  <si>
    <t>10.05</t>
  </si>
  <si>
    <t>13.05</t>
  </si>
  <si>
    <t>13.06</t>
  </si>
  <si>
    <t>опасность обрушения наземных конструкций</t>
  </si>
  <si>
    <t>Целостность конструкций регулярно осматривается и проверяется. Ремонтные работы выполняются по мере необходимости.</t>
  </si>
  <si>
    <t>16.01</t>
  </si>
  <si>
    <t>17.01</t>
  </si>
  <si>
    <t>17.02</t>
  </si>
  <si>
    <r>
      <t>Дата составления: </t>
    </r>
    <r>
      <rPr>
        <u/>
        <sz val="12"/>
        <color theme="1"/>
        <rFont val="Times New Roman"/>
        <family val="1"/>
        <charset val="204"/>
      </rPr>
      <t>16.03.2021</t>
    </r>
  </si>
  <si>
    <t xml:space="preserve">Заместитель главного врача  по медицинской части </t>
  </si>
  <si>
    <t>Тихонов Вячеслав Николаевич</t>
  </si>
  <si>
    <t>Шаталов Николай Иванович</t>
  </si>
  <si>
    <t>Ведущий  экономист</t>
  </si>
  <si>
    <t>Конченкова Эрика Вадимовна</t>
  </si>
  <si>
    <t xml:space="preserve">Специалист по кадрам </t>
  </si>
  <si>
    <t>Лупянникова Наталья Юрьевна</t>
  </si>
  <si>
    <t xml:space="preserve">Председатель  профсоюзного комитета фельдшер (эпидемиологического кабинета) </t>
  </si>
  <si>
    <t>Дорощенко Ксения Владимировна</t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</si>
  <si>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</t>
    </r>
  </si>
  <si>
    <t>Безопасные методы и приемы работы, применение СИЗ. Работники ознакомлены с правилами выполнения работ.</t>
  </si>
  <si>
    <t>Проведение профилактических мероприятий.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</si>
  <si>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Медицинский статистик</t>
    </r>
  </si>
  <si>
    <r>
      <t xml:space="preserve">Наименование структурного подразделения: </t>
    </r>
    <r>
      <rPr>
        <u/>
        <sz val="12"/>
        <color theme="1"/>
        <rFont val="Times New Roman"/>
        <family val="1"/>
        <charset val="204"/>
      </rPr>
      <t>Организационно-методический кабинет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</si>
  <si>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Оператор электронно-вычислительных и вычислительных машин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</si>
  <si>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Архивариус</t>
    </r>
  </si>
  <si>
    <r>
      <t xml:space="preserve">Наименование структурного подразделения: </t>
    </r>
    <r>
      <rPr>
        <u/>
        <sz val="12"/>
        <color theme="1"/>
        <rFont val="Times New Roman"/>
        <family val="1"/>
        <charset val="204"/>
      </rPr>
      <t>Медицинский архив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</si>
  <si>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принадлежности, стеллажи</t>
    </r>
  </si>
  <si>
    <t>Работодателем разработаны инструкции по охране труда с указанием норм переноски тяжестей, работники прошли обучение, проверку знаний.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</si>
  <si>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Юрисконсульт</t>
    </r>
  </si>
  <si>
    <r>
      <t xml:space="preserve">Наименование структурного подразделения: </t>
    </r>
    <r>
      <rPr>
        <u/>
        <sz val="12"/>
        <color theme="1"/>
        <rFont val="Times New Roman"/>
        <family val="1"/>
        <charset val="204"/>
      </rPr>
      <t>Административно-управленческий персонал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</si>
  <si>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Специалист по охране труда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</si>
  <si>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Специалист по гражданской обороне и мобилизационной работе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</si>
  <si>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Программист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</si>
  <si>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Секретарь руководителя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</si>
  <si>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Специалист по кадрам</t>
    </r>
  </si>
  <si>
    <r>
      <t xml:space="preserve">Наименование структурного подразделения: </t>
    </r>
    <r>
      <rPr>
        <u/>
        <sz val="12"/>
        <color theme="1"/>
        <rFont val="Times New Roman"/>
        <family val="1"/>
        <charset val="204"/>
      </rPr>
      <t>Отдел кадров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</si>
  <si>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Инспектор по кадрам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</si>
  <si>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Главный бухгалтер</t>
    </r>
  </si>
  <si>
    <r>
      <t xml:space="preserve">Наименование структурного подразделения: </t>
    </r>
    <r>
      <rPr>
        <u/>
        <sz val="12"/>
        <color theme="1"/>
        <rFont val="Times New Roman"/>
        <family val="1"/>
        <charset val="204"/>
      </rPr>
      <t>Бухгалтерия</t>
    </r>
  </si>
  <si>
    <t>Работодателем проведен вводный, первичный инструктаж. Работник допущен к самостоятельной работе.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</si>
  <si>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Бухгалтер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</si>
  <si>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Ведущий экономист</t>
    </r>
  </si>
  <si>
    <r>
      <t xml:space="preserve">Наименование структурного подразделения: </t>
    </r>
    <r>
      <rPr>
        <u/>
        <sz val="12"/>
        <color theme="1"/>
        <rFont val="Times New Roman"/>
        <family val="1"/>
        <charset val="204"/>
      </rPr>
      <t>Планово-экономический отдел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</si>
  <si>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Экономист</t>
    </r>
  </si>
  <si>
    <t>Зюнькин Владимир Евгеньевич</t>
  </si>
  <si>
    <t>Тараканов Михаил Юрьевич</t>
  </si>
  <si>
    <t>Шампоров Александр Евгеньевич</t>
  </si>
  <si>
    <t>Шатобина Валентина Сергеевна</t>
  </si>
  <si>
    <t>Демина Екатерина Васильевна</t>
  </si>
  <si>
    <t>Апейнь Валентина Борисовна</t>
  </si>
  <si>
    <t>Иванова Ольга Ивановна</t>
  </si>
  <si>
    <t>Пятова Татьяна Анатольевна</t>
  </si>
  <si>
    <t>Сухарь Татьяна Васильевна</t>
  </si>
  <si>
    <t>Фёдорова Галина Сергеевна</t>
  </si>
  <si>
    <t>Барабанова Анастасия Александровна</t>
  </si>
  <si>
    <t>Гавриленко Полина Вячеславовна</t>
  </si>
  <si>
    <t>Романовская Ксения Александровна</t>
  </si>
  <si>
    <t>Гритчина Ольга Владимировна</t>
  </si>
  <si>
    <t>Манилова Любовь Михайловна</t>
  </si>
  <si>
    <t>Фомкина Нина Юрьевна</t>
  </si>
  <si>
    <t xml:space="preserve">Работодателем проводятся проверки СИЗ, а также своевременная замена частей СИЗ с понизившимися защитными свойствами. </t>
  </si>
  <si>
    <t>Работники проинструктированы. В организации в наличии сертификаты качества на СИЗ.</t>
  </si>
  <si>
    <t>Куклина Валентина Анатольевна</t>
  </si>
  <si>
    <t>Чигирина Надежда Анатольевна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</si>
  <si>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Специалист по закупкам 1 категории</t>
    </r>
  </si>
  <si>
    <t>Лупянников Константин Сергеевич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</si>
</sst>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raditional Arabic"/>
      <family val="1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9" fontId="0" fillId="0" borderId="0" xfId="0" applyNumberFormat="1"/>
    <xf numFmtId="0" fontId="10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top" wrapText="1"/>
    </xf>
    <xf numFmtId="0" fontId="0" fillId="3" borderId="0" xfId="0" applyFill="1"/>
    <xf numFmtId="0" fontId="6" fillId="3" borderId="0" xfId="0" applyFont="1" applyFill="1" applyAlignment="1">
      <alignment vertical="center" wrapText="1"/>
    </xf>
    <xf numFmtId="0" fontId="16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3" fillId="3" borderId="1" xfId="0" applyFont="1" applyFill="1" applyBorder="1"/>
    <xf numFmtId="2" fontId="15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0" xfId="0" applyFont="1" applyAlignment="1"/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Alignment="1"/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0" xfId="0" applyFont="1" applyBorder="1" applyAlignment="1"/>
    <xf numFmtId="0" fontId="0" fillId="0" borderId="0" xfId="0" applyBorder="1" applyAlignment="1"/>
    <xf numFmtId="0" fontId="7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1"/>
  <sheetViews>
    <sheetView view="pageBreakPreview" topLeftCell="A14" zoomScale="80" zoomScaleNormal="100" zoomScaleSheetLayoutView="80" workbookViewId="0">
      <selection activeCell="E14" sqref="E1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149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150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39" t="s">
        <v>18</v>
      </c>
      <c r="E12" s="39" t="s">
        <v>19</v>
      </c>
      <c r="F12" s="40" t="s">
        <v>20</v>
      </c>
      <c r="G12" s="62"/>
      <c r="H12" s="39" t="s">
        <v>18</v>
      </c>
      <c r="I12" s="39" t="s">
        <v>19</v>
      </c>
      <c r="J12" s="40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39" t="s">
        <v>120</v>
      </c>
      <c r="D14" s="20">
        <v>2</v>
      </c>
      <c r="E14" s="20">
        <v>2</v>
      </c>
      <c r="F14" s="22" t="s">
        <v>32</v>
      </c>
      <c r="G14" s="39" t="s">
        <v>109</v>
      </c>
      <c r="H14" s="20">
        <v>2</v>
      </c>
      <c r="I14" s="20">
        <v>1</v>
      </c>
      <c r="J14" s="22" t="s">
        <v>57</v>
      </c>
      <c r="K14" s="38"/>
      <c r="N14" s="6">
        <f>E14/E42</f>
        <v>3.3333333333333333E-2</v>
      </c>
      <c r="O14" s="6">
        <f>I14/I42</f>
        <v>2.1276595744680851E-2</v>
      </c>
      <c r="P14" s="6">
        <f>N14*D14</f>
        <v>6.6666666666666666E-2</v>
      </c>
      <c r="Q14" s="6">
        <f>O14*H14</f>
        <v>4.2553191489361701E-2</v>
      </c>
    </row>
    <row r="15" spans="1:17" ht="93.75" customHeight="1">
      <c r="A15" s="39" t="s">
        <v>30</v>
      </c>
      <c r="B15" s="19" t="s">
        <v>31</v>
      </c>
      <c r="C15" s="39" t="s">
        <v>93</v>
      </c>
      <c r="D15" s="20">
        <v>2</v>
      </c>
      <c r="E15" s="20">
        <v>2</v>
      </c>
      <c r="F15" s="22" t="s">
        <v>32</v>
      </c>
      <c r="G15" s="39" t="s">
        <v>94</v>
      </c>
      <c r="H15" s="20">
        <v>2</v>
      </c>
      <c r="I15" s="20">
        <v>1</v>
      </c>
      <c r="J15" s="22" t="s">
        <v>57</v>
      </c>
      <c r="N15" s="6">
        <f>E15/E42</f>
        <v>3.3333333333333333E-2</v>
      </c>
      <c r="O15" s="6">
        <f>I15/I42</f>
        <v>2.1276595744680851E-2</v>
      </c>
      <c r="P15" s="6">
        <f t="shared" ref="P15:P41" si="0">N15*D15</f>
        <v>6.6666666666666666E-2</v>
      </c>
      <c r="Q15" s="6">
        <f t="shared" ref="Q15:Q41" si="1">O15*H15</f>
        <v>4.2553191489361701E-2</v>
      </c>
    </row>
    <row r="16" spans="1:17" ht="52.5" customHeight="1">
      <c r="A16" s="39" t="s">
        <v>77</v>
      </c>
      <c r="B16" s="23" t="s">
        <v>98</v>
      </c>
      <c r="C16" s="39" t="s">
        <v>78</v>
      </c>
      <c r="D16" s="20">
        <v>1</v>
      </c>
      <c r="E16" s="20">
        <v>5</v>
      </c>
      <c r="F16" s="21" t="s">
        <v>29</v>
      </c>
      <c r="G16" s="39" t="s">
        <v>76</v>
      </c>
      <c r="H16" s="20">
        <v>1</v>
      </c>
      <c r="I16" s="20">
        <v>4</v>
      </c>
      <c r="J16" s="22" t="s">
        <v>32</v>
      </c>
      <c r="N16" s="6">
        <f>E16/E42</f>
        <v>8.3333333333333329E-2</v>
      </c>
      <c r="O16" s="6">
        <f>I16/I42</f>
        <v>8.5106382978723402E-2</v>
      </c>
      <c r="P16" s="6">
        <f t="shared" si="0"/>
        <v>8.3333333333333329E-2</v>
      </c>
      <c r="Q16" s="6">
        <f>O16*H16</f>
        <v>8.5106382978723402E-2</v>
      </c>
    </row>
    <row r="17" spans="1:17" ht="103.5" customHeight="1">
      <c r="A17" s="39" t="s">
        <v>122</v>
      </c>
      <c r="B17" s="23" t="s">
        <v>121</v>
      </c>
      <c r="C17" s="39" t="s">
        <v>124</v>
      </c>
      <c r="D17" s="20">
        <v>3</v>
      </c>
      <c r="E17" s="20">
        <v>2</v>
      </c>
      <c r="F17" s="22" t="s">
        <v>27</v>
      </c>
      <c r="G17" s="39" t="s">
        <v>123</v>
      </c>
      <c r="H17" s="20">
        <v>2</v>
      </c>
      <c r="I17" s="20">
        <v>1</v>
      </c>
      <c r="J17" s="22" t="s">
        <v>57</v>
      </c>
      <c r="N17" s="6">
        <f>E17/E42</f>
        <v>3.3333333333333333E-2</v>
      </c>
      <c r="O17" s="6">
        <f>I17/I42</f>
        <v>2.1276595744680851E-2</v>
      </c>
      <c r="P17" s="6">
        <f t="shared" si="0"/>
        <v>0.1</v>
      </c>
      <c r="Q17" s="6">
        <f>O17*H17</f>
        <v>4.2553191489361701E-2</v>
      </c>
    </row>
    <row r="18" spans="1:17" ht="89.25" customHeight="1">
      <c r="A18" s="39" t="s">
        <v>79</v>
      </c>
      <c r="B18" s="23" t="s">
        <v>125</v>
      </c>
      <c r="C18" s="39" t="s">
        <v>99</v>
      </c>
      <c r="D18" s="24">
        <v>3</v>
      </c>
      <c r="E18" s="24">
        <v>2</v>
      </c>
      <c r="F18" s="22" t="s">
        <v>27</v>
      </c>
      <c r="G18" s="40" t="s">
        <v>76</v>
      </c>
      <c r="H18" s="24">
        <v>2</v>
      </c>
      <c r="I18" s="24">
        <v>1</v>
      </c>
      <c r="J18" s="22" t="s">
        <v>57</v>
      </c>
      <c r="K18" s="38"/>
      <c r="N18" s="6">
        <f>E18/E42</f>
        <v>3.3333333333333333E-2</v>
      </c>
      <c r="O18" s="6">
        <f>I18/I42</f>
        <v>2.1276595744680851E-2</v>
      </c>
      <c r="P18" s="6">
        <f t="shared" si="0"/>
        <v>0.1</v>
      </c>
      <c r="Q18" s="6">
        <f t="shared" si="1"/>
        <v>4.2553191489361701E-2</v>
      </c>
    </row>
    <row r="19" spans="1:17" ht="94.5" customHeight="1">
      <c r="A19" s="39" t="s">
        <v>33</v>
      </c>
      <c r="B19" s="23" t="s">
        <v>100</v>
      </c>
      <c r="C19" s="39" t="s">
        <v>81</v>
      </c>
      <c r="D19" s="26">
        <v>2</v>
      </c>
      <c r="E19" s="26">
        <v>2</v>
      </c>
      <c r="F19" s="22" t="s">
        <v>32</v>
      </c>
      <c r="G19" s="39" t="s">
        <v>80</v>
      </c>
      <c r="H19" s="20">
        <v>2</v>
      </c>
      <c r="I19" s="20">
        <v>1</v>
      </c>
      <c r="J19" s="22" t="s">
        <v>57</v>
      </c>
      <c r="K19" s="38"/>
      <c r="N19" s="6">
        <f>E19/E42</f>
        <v>3.3333333333333333E-2</v>
      </c>
      <c r="O19" s="6">
        <f>I19/I42</f>
        <v>2.1276595744680851E-2</v>
      </c>
      <c r="P19" s="6">
        <f t="shared" si="0"/>
        <v>6.6666666666666666E-2</v>
      </c>
      <c r="Q19" s="6">
        <f t="shared" si="1"/>
        <v>4.2553191489361701E-2</v>
      </c>
    </row>
    <row r="20" spans="1:17" ht="39" customHeight="1">
      <c r="A20" s="39" t="s">
        <v>36</v>
      </c>
      <c r="B20" s="23" t="s">
        <v>126</v>
      </c>
      <c r="C20" s="39" t="s">
        <v>95</v>
      </c>
      <c r="D20" s="26">
        <v>1</v>
      </c>
      <c r="E20" s="26">
        <v>3</v>
      </c>
      <c r="F20" s="22" t="s">
        <v>35</v>
      </c>
      <c r="G20" s="39" t="s">
        <v>82</v>
      </c>
      <c r="H20" s="20">
        <v>1</v>
      </c>
      <c r="I20" s="20">
        <v>2</v>
      </c>
      <c r="J20" s="22" t="s">
        <v>57</v>
      </c>
      <c r="K20" s="38"/>
      <c r="N20" s="6">
        <f>E20/E42</f>
        <v>0.05</v>
      </c>
      <c r="O20" s="6">
        <f>I20/I42</f>
        <v>4.2553191489361701E-2</v>
      </c>
      <c r="P20" s="6">
        <f t="shared" si="0"/>
        <v>0.05</v>
      </c>
      <c r="Q20" s="6">
        <f t="shared" si="1"/>
        <v>4.2553191489361701E-2</v>
      </c>
    </row>
    <row r="21" spans="1:17" ht="80.25" customHeight="1">
      <c r="A21" s="39" t="s">
        <v>37</v>
      </c>
      <c r="B21" s="23" t="s">
        <v>127</v>
      </c>
      <c r="C21" s="39" t="s">
        <v>84</v>
      </c>
      <c r="D21" s="26">
        <v>1</v>
      </c>
      <c r="E21" s="26">
        <v>5</v>
      </c>
      <c r="F21" s="21" t="s">
        <v>29</v>
      </c>
      <c r="G21" s="39" t="s">
        <v>85</v>
      </c>
      <c r="H21" s="20">
        <v>1</v>
      </c>
      <c r="I21" s="20">
        <v>5</v>
      </c>
      <c r="J21" s="21" t="s">
        <v>29</v>
      </c>
      <c r="K21" s="38"/>
      <c r="N21" s="6">
        <f>E21/E42</f>
        <v>8.3333333333333329E-2</v>
      </c>
      <c r="O21" s="6">
        <f>I21/I42</f>
        <v>0.10638297872340426</v>
      </c>
      <c r="P21" s="6">
        <f t="shared" si="0"/>
        <v>8.3333333333333329E-2</v>
      </c>
      <c r="Q21" s="6">
        <f t="shared" si="1"/>
        <v>0.10638297872340426</v>
      </c>
    </row>
    <row r="22" spans="1:17" ht="35.25" customHeight="1">
      <c r="A22" s="39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E22/E42</f>
        <v>0.05</v>
      </c>
      <c r="O22" s="6">
        <f>I22/I42</f>
        <v>4.2553191489361701E-2</v>
      </c>
      <c r="P22" s="6">
        <f t="shared" si="0"/>
        <v>0.05</v>
      </c>
      <c r="Q22" s="6">
        <f t="shared" si="1"/>
        <v>4.2553191489361701E-2</v>
      </c>
    </row>
    <row r="23" spans="1:17" ht="35.25" customHeight="1">
      <c r="A23" s="39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E23/E42</f>
        <v>1.6666666666666666E-2</v>
      </c>
      <c r="O23" s="6">
        <f>I23/I42</f>
        <v>2.1276595744680851E-2</v>
      </c>
      <c r="P23" s="6">
        <f t="shared" si="0"/>
        <v>1.6666666666666666E-2</v>
      </c>
      <c r="Q23" s="6">
        <f t="shared" si="1"/>
        <v>2.1276595744680851E-2</v>
      </c>
    </row>
    <row r="24" spans="1:17" ht="33" customHeight="1">
      <c r="A24" s="39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E24/E42</f>
        <v>1.6666666666666666E-2</v>
      </c>
      <c r="O24" s="6">
        <f>I24/I42</f>
        <v>2.1276595744680851E-2</v>
      </c>
      <c r="P24" s="6">
        <f t="shared" si="0"/>
        <v>1.6666666666666666E-2</v>
      </c>
      <c r="Q24" s="6">
        <f t="shared" si="1"/>
        <v>2.1276595744680851E-2</v>
      </c>
    </row>
    <row r="25" spans="1:17" ht="50.25" customHeight="1">
      <c r="A25" s="39" t="s">
        <v>43</v>
      </c>
      <c r="B25" s="25" t="s">
        <v>40</v>
      </c>
      <c r="C25" s="39" t="s">
        <v>73</v>
      </c>
      <c r="D25" s="20">
        <v>1</v>
      </c>
      <c r="E25" s="20">
        <v>5</v>
      </c>
      <c r="F25" s="21" t="s">
        <v>29</v>
      </c>
      <c r="G25" s="39" t="s">
        <v>76</v>
      </c>
      <c r="H25" s="20">
        <v>1</v>
      </c>
      <c r="I25" s="20">
        <v>5</v>
      </c>
      <c r="J25" s="21" t="s">
        <v>29</v>
      </c>
      <c r="K25" s="38"/>
      <c r="N25" s="6">
        <f>E25/E42</f>
        <v>8.3333333333333329E-2</v>
      </c>
      <c r="O25" s="6">
        <f>I25/I42</f>
        <v>0.10638297872340426</v>
      </c>
      <c r="P25" s="6">
        <f t="shared" si="0"/>
        <v>8.3333333333333329E-2</v>
      </c>
      <c r="Q25" s="6">
        <f t="shared" si="1"/>
        <v>0.10638297872340426</v>
      </c>
    </row>
    <row r="26" spans="1:17" ht="57.75" customHeight="1">
      <c r="A26" s="39" t="s">
        <v>44</v>
      </c>
      <c r="B26" s="25" t="s">
        <v>128</v>
      </c>
      <c r="C26" s="39" t="s">
        <v>86</v>
      </c>
      <c r="D26" s="20">
        <v>1</v>
      </c>
      <c r="E26" s="20">
        <v>5</v>
      </c>
      <c r="F26" s="21" t="s">
        <v>29</v>
      </c>
      <c r="G26" s="39" t="s">
        <v>87</v>
      </c>
      <c r="H26" s="20">
        <v>1</v>
      </c>
      <c r="I26" s="20">
        <v>5</v>
      </c>
      <c r="J26" s="21" t="s">
        <v>29</v>
      </c>
      <c r="K26" s="38"/>
      <c r="N26" s="6">
        <f>E26/E42</f>
        <v>8.3333333333333329E-2</v>
      </c>
      <c r="O26" s="6">
        <f>I26/I42</f>
        <v>0.10638297872340426</v>
      </c>
      <c r="P26" s="6">
        <f t="shared" si="0"/>
        <v>8.3333333333333329E-2</v>
      </c>
      <c r="Q26" s="6">
        <f t="shared" si="1"/>
        <v>0.10638297872340426</v>
      </c>
    </row>
    <row r="27" spans="1:17" ht="116.25" customHeight="1">
      <c r="A27" s="39" t="s">
        <v>46</v>
      </c>
      <c r="B27" s="23" t="s">
        <v>45</v>
      </c>
      <c r="C27" s="39" t="s">
        <v>88</v>
      </c>
      <c r="D27" s="26">
        <v>1</v>
      </c>
      <c r="E27" s="26">
        <v>2</v>
      </c>
      <c r="F27" s="22" t="s">
        <v>57</v>
      </c>
      <c r="G27" s="39" t="s">
        <v>76</v>
      </c>
      <c r="H27" s="20">
        <v>1</v>
      </c>
      <c r="I27" s="20">
        <v>1</v>
      </c>
      <c r="J27" s="22" t="s">
        <v>34</v>
      </c>
      <c r="K27" s="14"/>
      <c r="N27" s="6">
        <f>E27/E42</f>
        <v>3.3333333333333333E-2</v>
      </c>
      <c r="O27" s="6">
        <f>I27/I42</f>
        <v>2.1276595744680851E-2</v>
      </c>
      <c r="P27" s="6">
        <f t="shared" si="0"/>
        <v>3.3333333333333333E-2</v>
      </c>
      <c r="Q27" s="6">
        <f t="shared" si="1"/>
        <v>2.1276595744680851E-2</v>
      </c>
    </row>
    <row r="28" spans="1:17" ht="108.75" customHeight="1">
      <c r="A28" s="39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39" t="s">
        <v>76</v>
      </c>
      <c r="H28" s="20">
        <v>1</v>
      </c>
      <c r="I28" s="20">
        <v>1</v>
      </c>
      <c r="J28" s="22" t="s">
        <v>34</v>
      </c>
      <c r="K28" s="38"/>
      <c r="N28" s="6">
        <f>E28/E42</f>
        <v>3.3333333333333333E-2</v>
      </c>
      <c r="O28" s="6">
        <f>I28/I42</f>
        <v>2.1276595744680851E-2</v>
      </c>
      <c r="P28" s="6">
        <f t="shared" si="0"/>
        <v>3.3333333333333333E-2</v>
      </c>
      <c r="Q28" s="6">
        <f t="shared" si="1"/>
        <v>2.1276595744680851E-2</v>
      </c>
    </row>
    <row r="29" spans="1:17" ht="57.75" customHeight="1">
      <c r="A29" s="39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39" t="s">
        <v>76</v>
      </c>
      <c r="H29" s="20">
        <v>1</v>
      </c>
      <c r="I29" s="20">
        <v>1</v>
      </c>
      <c r="J29" s="22" t="s">
        <v>34</v>
      </c>
      <c r="K29" s="38"/>
      <c r="N29" s="6">
        <f>E29/E42</f>
        <v>3.3333333333333333E-2</v>
      </c>
      <c r="O29" s="6">
        <f>I29/I42</f>
        <v>2.1276595744680851E-2</v>
      </c>
      <c r="P29" s="6">
        <f t="shared" si="0"/>
        <v>3.3333333333333333E-2</v>
      </c>
      <c r="Q29" s="6">
        <f t="shared" si="1"/>
        <v>2.1276595744680851E-2</v>
      </c>
    </row>
    <row r="30" spans="1:17" ht="91.5" customHeight="1">
      <c r="A30" s="39" t="s">
        <v>97</v>
      </c>
      <c r="B30" s="23" t="s">
        <v>104</v>
      </c>
      <c r="C30" s="39" t="s">
        <v>74</v>
      </c>
      <c r="D30" s="20">
        <v>3</v>
      </c>
      <c r="E30" s="20">
        <v>2</v>
      </c>
      <c r="F30" s="22" t="s">
        <v>27</v>
      </c>
      <c r="G30" s="39" t="s">
        <v>76</v>
      </c>
      <c r="H30" s="20">
        <v>2</v>
      </c>
      <c r="I30" s="20">
        <v>1</v>
      </c>
      <c r="J30" s="22" t="s">
        <v>57</v>
      </c>
      <c r="K30" s="38"/>
      <c r="N30" s="6">
        <f>E30/E42</f>
        <v>3.3333333333333333E-2</v>
      </c>
      <c r="O30" s="6">
        <f>I30/I42</f>
        <v>2.1276595744680851E-2</v>
      </c>
      <c r="P30" s="6">
        <f t="shared" si="0"/>
        <v>0.1</v>
      </c>
      <c r="Q30" s="6">
        <f t="shared" si="1"/>
        <v>4.2553191489361701E-2</v>
      </c>
    </row>
    <row r="31" spans="1:17" ht="90.75" customHeight="1">
      <c r="A31" s="39" t="s">
        <v>48</v>
      </c>
      <c r="B31" s="23" t="s">
        <v>105</v>
      </c>
      <c r="C31" s="39" t="s">
        <v>90</v>
      </c>
      <c r="D31" s="20">
        <v>3</v>
      </c>
      <c r="E31" s="20">
        <v>2</v>
      </c>
      <c r="F31" s="22" t="s">
        <v>27</v>
      </c>
      <c r="G31" s="39" t="s">
        <v>89</v>
      </c>
      <c r="H31" s="20">
        <v>2</v>
      </c>
      <c r="I31" s="20">
        <v>1</v>
      </c>
      <c r="J31" s="22" t="s">
        <v>57</v>
      </c>
      <c r="K31" s="38"/>
      <c r="N31" s="6">
        <f>E31/E42</f>
        <v>3.3333333333333333E-2</v>
      </c>
      <c r="O31" s="6">
        <f>I31/I42</f>
        <v>2.1276595744680851E-2</v>
      </c>
      <c r="P31" s="6">
        <f t="shared" si="0"/>
        <v>0.1</v>
      </c>
      <c r="Q31" s="6">
        <f t="shared" si="1"/>
        <v>4.2553191489361701E-2</v>
      </c>
    </row>
    <row r="32" spans="1:17" ht="75.75" customHeight="1">
      <c r="A32" s="39" t="s">
        <v>49</v>
      </c>
      <c r="B32" s="23" t="s">
        <v>106</v>
      </c>
      <c r="C32" s="39" t="s">
        <v>101</v>
      </c>
      <c r="D32" s="20">
        <v>2</v>
      </c>
      <c r="E32" s="20">
        <v>1</v>
      </c>
      <c r="F32" s="22" t="s">
        <v>57</v>
      </c>
      <c r="G32" s="39" t="s">
        <v>76</v>
      </c>
      <c r="H32" s="20">
        <v>1</v>
      </c>
      <c r="I32" s="20">
        <v>1</v>
      </c>
      <c r="J32" s="22" t="s">
        <v>34</v>
      </c>
      <c r="K32" s="38"/>
      <c r="N32" s="6">
        <f>E32/E42</f>
        <v>1.6666666666666666E-2</v>
      </c>
      <c r="O32" s="6">
        <f>I32/I42</f>
        <v>2.1276595744680851E-2</v>
      </c>
      <c r="P32" s="6">
        <f t="shared" si="0"/>
        <v>3.3333333333333333E-2</v>
      </c>
      <c r="Q32" s="6">
        <f t="shared" si="1"/>
        <v>2.1276595744680851E-2</v>
      </c>
    </row>
    <row r="33" spans="1:17" ht="48.75" customHeight="1">
      <c r="A33" s="39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E33/E42</f>
        <v>3.3333333333333333E-2</v>
      </c>
      <c r="O33" s="6">
        <f>I33/I42</f>
        <v>4.2553191489361701E-2</v>
      </c>
      <c r="P33" s="6">
        <f t="shared" si="0"/>
        <v>0.16666666666666666</v>
      </c>
      <c r="Q33" s="6">
        <f t="shared" si="1"/>
        <v>0.21276595744680851</v>
      </c>
    </row>
    <row r="34" spans="1:17" ht="32.25" customHeight="1">
      <c r="A34" s="39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E34/E42</f>
        <v>1.6666666666666666E-2</v>
      </c>
      <c r="O34" s="6">
        <f>I34/I42</f>
        <v>2.1276595744680851E-2</v>
      </c>
      <c r="P34" s="6">
        <f t="shared" si="0"/>
        <v>8.3333333333333329E-2</v>
      </c>
      <c r="Q34" s="6">
        <f t="shared" si="1"/>
        <v>0.10638297872340426</v>
      </c>
    </row>
    <row r="35" spans="1:17" ht="50.25" customHeight="1">
      <c r="A35" s="39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E35/E42</f>
        <v>1.6666666666666666E-2</v>
      </c>
      <c r="O35" s="6">
        <f>I35/I42</f>
        <v>2.1276595744680851E-2</v>
      </c>
      <c r="P35" s="6">
        <f t="shared" si="0"/>
        <v>6.6666666666666666E-2</v>
      </c>
      <c r="Q35" s="6">
        <f t="shared" si="1"/>
        <v>8.5106382978723402E-2</v>
      </c>
    </row>
    <row r="36" spans="1:17" ht="39.75" customHeight="1">
      <c r="A36" s="39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E36/E42</f>
        <v>1.6666666666666666E-2</v>
      </c>
      <c r="O36" s="6">
        <f>I36/I42</f>
        <v>2.1276595744680851E-2</v>
      </c>
      <c r="P36" s="6">
        <f t="shared" si="0"/>
        <v>8.3333333333333329E-2</v>
      </c>
      <c r="Q36" s="6">
        <f t="shared" si="1"/>
        <v>0.10638297872340426</v>
      </c>
    </row>
    <row r="37" spans="1:17" ht="28.5" customHeight="1">
      <c r="A37" s="39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E37/E42</f>
        <v>3.3333333333333333E-2</v>
      </c>
      <c r="O37" s="6">
        <f>I37/I42</f>
        <v>4.2553191489361701E-2</v>
      </c>
      <c r="P37" s="6">
        <f t="shared" si="0"/>
        <v>0.13333333333333333</v>
      </c>
      <c r="Q37" s="6">
        <f t="shared" si="1"/>
        <v>0.1276595744680851</v>
      </c>
    </row>
    <row r="38" spans="1:17" ht="57" customHeight="1">
      <c r="A38" s="39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E38/E42</f>
        <v>1.6666666666666666E-2</v>
      </c>
      <c r="O38" s="6">
        <f>I38/I42</f>
        <v>2.1276595744680851E-2</v>
      </c>
      <c r="P38" s="6">
        <f t="shared" si="0"/>
        <v>8.3333333333333329E-2</v>
      </c>
      <c r="Q38" s="6">
        <f t="shared" si="1"/>
        <v>0.10638297872340426</v>
      </c>
    </row>
    <row r="39" spans="1:17" ht="64.5" customHeight="1">
      <c r="A39" s="39" t="s">
        <v>131</v>
      </c>
      <c r="B39" s="23" t="s">
        <v>108</v>
      </c>
      <c r="C39" s="39" t="s">
        <v>132</v>
      </c>
      <c r="D39" s="20">
        <v>5</v>
      </c>
      <c r="E39" s="20">
        <v>1</v>
      </c>
      <c r="F39" s="21" t="s">
        <v>29</v>
      </c>
      <c r="G39" s="39" t="s">
        <v>76</v>
      </c>
      <c r="H39" s="20">
        <v>5</v>
      </c>
      <c r="I39" s="20">
        <v>1</v>
      </c>
      <c r="J39" s="21" t="s">
        <v>29</v>
      </c>
      <c r="K39" s="38"/>
      <c r="N39" s="6">
        <f>E39/E42</f>
        <v>1.6666666666666666E-2</v>
      </c>
      <c r="O39" s="6">
        <f>I39/I42</f>
        <v>2.1276595744680851E-2</v>
      </c>
      <c r="P39" s="6">
        <f t="shared" si="0"/>
        <v>8.3333333333333329E-2</v>
      </c>
      <c r="Q39" s="6">
        <f t="shared" si="1"/>
        <v>0.10638297872340426</v>
      </c>
    </row>
    <row r="40" spans="1:17" ht="81.75" customHeight="1">
      <c r="A40" s="39" t="s">
        <v>56</v>
      </c>
      <c r="B40" s="23" t="s">
        <v>134</v>
      </c>
      <c r="C40" s="52" t="s">
        <v>96</v>
      </c>
      <c r="D40" s="20">
        <v>1</v>
      </c>
      <c r="E40" s="20">
        <v>1</v>
      </c>
      <c r="F40" s="22" t="s">
        <v>34</v>
      </c>
      <c r="G40" s="52" t="s">
        <v>76</v>
      </c>
      <c r="H40" s="20">
        <v>1</v>
      </c>
      <c r="I40" s="20">
        <v>1</v>
      </c>
      <c r="J40" s="22" t="s">
        <v>34</v>
      </c>
      <c r="K40" s="38"/>
      <c r="N40" s="6">
        <f>E40/E42</f>
        <v>1.6666666666666666E-2</v>
      </c>
      <c r="O40" s="6">
        <f>I40/I42</f>
        <v>2.1276595744680851E-2</v>
      </c>
      <c r="P40" s="6">
        <f t="shared" si="0"/>
        <v>1.6666666666666666E-2</v>
      </c>
      <c r="Q40" s="6">
        <f t="shared" si="1"/>
        <v>2.1276595744680851E-2</v>
      </c>
    </row>
    <row r="41" spans="1:17" ht="60.75" customHeight="1">
      <c r="A41" s="39" t="s">
        <v>58</v>
      </c>
      <c r="B41" s="23" t="s">
        <v>135</v>
      </c>
      <c r="C41" s="53"/>
      <c r="D41" s="20">
        <v>1</v>
      </c>
      <c r="E41" s="20">
        <v>1</v>
      </c>
      <c r="F41" s="22" t="s">
        <v>34</v>
      </c>
      <c r="G41" s="53"/>
      <c r="H41" s="20">
        <v>1</v>
      </c>
      <c r="I41" s="20">
        <v>1</v>
      </c>
      <c r="J41" s="22" t="s">
        <v>34</v>
      </c>
      <c r="K41" s="38"/>
      <c r="N41" s="6">
        <f>E41/E42</f>
        <v>1.6666666666666666E-2</v>
      </c>
      <c r="O41" s="6">
        <f>I41/I42</f>
        <v>2.1276595744680851E-2</v>
      </c>
      <c r="P41" s="6">
        <f t="shared" si="0"/>
        <v>1.6666666666666666E-2</v>
      </c>
      <c r="Q41" s="6">
        <f t="shared" si="1"/>
        <v>2.1276595744680851E-2</v>
      </c>
    </row>
    <row r="42" spans="1:17" ht="15.75">
      <c r="A42" s="27"/>
      <c r="B42" s="28"/>
      <c r="C42" s="29" t="s">
        <v>59</v>
      </c>
      <c r="D42" s="30">
        <f>SUM(D14:D41)</f>
        <v>66</v>
      </c>
      <c r="E42" s="30">
        <f>SUM(E14:E41)</f>
        <v>60</v>
      </c>
      <c r="F42" s="31"/>
      <c r="G42" s="30"/>
      <c r="H42" s="30">
        <f>SUM(H14:H41)</f>
        <v>60</v>
      </c>
      <c r="I42" s="30">
        <f>SUM(I14:I41)</f>
        <v>47</v>
      </c>
      <c r="J42" s="31"/>
      <c r="P42" s="7"/>
    </row>
    <row r="43" spans="1:17" ht="15.75">
      <c r="A43" s="54" t="s">
        <v>60</v>
      </c>
      <c r="B43" s="54"/>
      <c r="C43" s="54"/>
      <c r="D43" s="54"/>
      <c r="E43" s="54"/>
      <c r="F43" s="32">
        <f>SUM(P14:P41)</f>
        <v>1.9333333333333333</v>
      </c>
      <c r="G43" s="41"/>
      <c r="H43" s="41"/>
      <c r="I43" s="41"/>
      <c r="J43" s="32">
        <f>SUM(Q14:Q41)</f>
        <v>1.8085106382978724</v>
      </c>
      <c r="K43" s="38"/>
    </row>
    <row r="44" spans="1:17">
      <c r="A44" s="55" t="s">
        <v>75</v>
      </c>
      <c r="B44" s="56"/>
      <c r="C44" s="56"/>
      <c r="D44" s="56"/>
      <c r="E44" s="56"/>
      <c r="F44" s="56"/>
      <c r="G44" s="56"/>
    </row>
    <row r="46" spans="1:17" ht="18" customHeight="1">
      <c r="A46" s="57" t="s">
        <v>3</v>
      </c>
      <c r="B46" s="57"/>
      <c r="C46" s="57"/>
      <c r="D46" s="57"/>
      <c r="E46" s="1"/>
      <c r="F46" s="12"/>
      <c r="G46" s="1"/>
      <c r="H46" s="1"/>
      <c r="I46" s="1"/>
      <c r="J46" s="12"/>
    </row>
    <row r="47" spans="1:17" ht="20.25" customHeight="1">
      <c r="A47" s="2"/>
      <c r="B47"/>
      <c r="E47" s="1"/>
      <c r="F47" s="12"/>
      <c r="G47" s="1"/>
      <c r="H47" s="1"/>
      <c r="I47" s="1"/>
      <c r="J47" s="12"/>
    </row>
    <row r="48" spans="1:17" ht="30.75" customHeight="1">
      <c r="A48" s="33" t="s">
        <v>4</v>
      </c>
      <c r="B48" s="50" t="s">
        <v>5</v>
      </c>
      <c r="C48" s="50"/>
      <c r="D48" s="51" t="s">
        <v>6</v>
      </c>
      <c r="E48" s="51"/>
      <c r="F48" s="51"/>
      <c r="G48" s="34" t="s">
        <v>7</v>
      </c>
      <c r="H48" s="3"/>
      <c r="I48" s="1"/>
      <c r="J48" s="12"/>
    </row>
    <row r="49" spans="1:10" ht="24" customHeight="1">
      <c r="A49" s="33" t="s">
        <v>8</v>
      </c>
      <c r="B49" s="50" t="s">
        <v>9</v>
      </c>
      <c r="C49" s="50"/>
      <c r="D49" s="51" t="s">
        <v>10</v>
      </c>
      <c r="E49" s="51"/>
      <c r="F49" s="51"/>
      <c r="G49" s="34" t="s">
        <v>11</v>
      </c>
      <c r="H49" s="3"/>
      <c r="I49" s="1"/>
      <c r="J49" s="12"/>
    </row>
    <row r="51" spans="1:10" ht="15.75">
      <c r="A51" s="48" t="s">
        <v>136</v>
      </c>
      <c r="B51" s="49"/>
    </row>
  </sheetData>
  <mergeCells count="31">
    <mergeCell ref="A7:J7"/>
    <mergeCell ref="A1:J1"/>
    <mergeCell ref="A2:J2"/>
    <mergeCell ref="A3:J3"/>
    <mergeCell ref="A4:J4"/>
    <mergeCell ref="A6:J6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N12:O12"/>
    <mergeCell ref="P12:Q12"/>
    <mergeCell ref="C22:C24"/>
    <mergeCell ref="G22:G24"/>
    <mergeCell ref="C28:C29"/>
    <mergeCell ref="B49:C49"/>
    <mergeCell ref="D49:F49"/>
    <mergeCell ref="A51:B51"/>
    <mergeCell ref="C40:C41"/>
    <mergeCell ref="G40:G41"/>
    <mergeCell ref="A43:E43"/>
    <mergeCell ref="A44:G44"/>
    <mergeCell ref="A46:D46"/>
    <mergeCell ref="B48:C48"/>
    <mergeCell ref="D48:F48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Медицинский статистик, Организационно-методический кабинет&amp;R&amp;"Times New Roman,обычный"&amp;8&amp;P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zoomScale="80" zoomScaleNormal="90" zoomScaleSheetLayoutView="80" zoomScalePageLayoutView="90" workbookViewId="0">
      <selection sqref="A1:XFD1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48" t="s">
        <v>61</v>
      </c>
      <c r="B2" s="48"/>
    </row>
    <row r="3" spans="1:7" ht="8.25" customHeight="1"/>
    <row r="4" spans="1:7" ht="30">
      <c r="A4" s="35" t="s">
        <v>137</v>
      </c>
      <c r="B4" s="8"/>
      <c r="C4" s="35" t="s">
        <v>138</v>
      </c>
      <c r="D4" s="8"/>
      <c r="E4" s="36"/>
      <c r="F4" s="13"/>
      <c r="G4" s="36"/>
    </row>
    <row r="5" spans="1:7" ht="16.5">
      <c r="A5" s="9" t="s">
        <v>62</v>
      </c>
      <c r="B5" s="9"/>
      <c r="C5" s="9" t="s">
        <v>63</v>
      </c>
      <c r="D5" s="9"/>
      <c r="E5" s="9" t="s">
        <v>64</v>
      </c>
      <c r="F5" s="9"/>
      <c r="G5" s="9" t="s">
        <v>65</v>
      </c>
    </row>
    <row r="6" spans="1:7" ht="8.25" customHeight="1"/>
    <row r="7" spans="1:7" ht="15.75">
      <c r="A7" s="48" t="s">
        <v>66</v>
      </c>
      <c r="B7" s="48"/>
    </row>
    <row r="8" spans="1:7" ht="10.5" customHeight="1"/>
    <row r="9" spans="1:7" ht="15.75">
      <c r="A9" s="35" t="s">
        <v>115</v>
      </c>
      <c r="B9" s="8"/>
      <c r="C9" s="35" t="s">
        <v>139</v>
      </c>
      <c r="D9" s="8"/>
      <c r="E9" s="36"/>
      <c r="F9" s="13"/>
      <c r="G9" s="36"/>
    </row>
    <row r="10" spans="1:7" ht="16.5">
      <c r="A10" s="9" t="s">
        <v>62</v>
      </c>
      <c r="B10" s="9"/>
      <c r="C10" s="9" t="s">
        <v>63</v>
      </c>
      <c r="D10" s="9"/>
      <c r="E10" s="9" t="s">
        <v>64</v>
      </c>
      <c r="F10" s="9"/>
      <c r="G10" s="9" t="s">
        <v>65</v>
      </c>
    </row>
    <row r="11" spans="1:7" ht="15.75">
      <c r="A11" s="35" t="s">
        <v>140</v>
      </c>
      <c r="B11" s="8"/>
      <c r="C11" s="35" t="s">
        <v>141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142</v>
      </c>
      <c r="B13" s="8"/>
      <c r="C13" s="35" t="s">
        <v>143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60">
      <c r="A15" s="35" t="s">
        <v>144</v>
      </c>
      <c r="B15" s="8"/>
      <c r="C15" s="35" t="s">
        <v>145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5" ht="12.75" customHeight="1"/>
    <row r="18" spans="1:5" ht="15.75">
      <c r="A18" s="48" t="s">
        <v>67</v>
      </c>
      <c r="B18" s="48"/>
      <c r="C18" s="46"/>
    </row>
    <row r="19" spans="1:5" ht="8.25" customHeight="1"/>
    <row r="20" spans="1:5" ht="15.75">
      <c r="A20" s="36"/>
      <c r="B20" s="8"/>
      <c r="C20" s="36" t="s">
        <v>139</v>
      </c>
      <c r="D20" s="38"/>
      <c r="E20" s="36"/>
    </row>
    <row r="21" spans="1:5" ht="16.5">
      <c r="A21" s="10" t="s">
        <v>64</v>
      </c>
      <c r="B21" s="10"/>
      <c r="C21" s="9" t="s">
        <v>68</v>
      </c>
      <c r="D21" s="10"/>
      <c r="E21" s="10" t="s">
        <v>65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Специалист по охране труда, Административно-управленческий персонал&amp;R&amp;"Times New Roman,обычный"&amp;8 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49"/>
  <sheetViews>
    <sheetView view="pageBreakPreview" topLeftCell="A40" zoomScale="80" zoomScaleNormal="100" zoomScaleSheetLayoutView="80" workbookViewId="0">
      <selection activeCell="C14" sqref="C1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159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157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46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E14/E40</f>
        <v>3.3898305084745763E-2</v>
      </c>
      <c r="O14" s="6">
        <f>I14/I40</f>
        <v>2.1739130434782608E-2</v>
      </c>
      <c r="P14" s="6">
        <f>N14*D14</f>
        <v>6.7796610169491525E-2</v>
      </c>
      <c r="Q14" s="6">
        <f>O14*H14</f>
        <v>4.3478260869565216E-2</v>
      </c>
    </row>
    <row r="15" spans="1:17" ht="93.7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E15/E40</f>
        <v>3.3898305084745763E-2</v>
      </c>
      <c r="O15" s="6">
        <f>I15/I40</f>
        <v>2.1739130434782608E-2</v>
      </c>
      <c r="P15" s="6">
        <f t="shared" ref="P15:P39" si="0">N15*D15</f>
        <v>6.7796610169491525E-2</v>
      </c>
      <c r="Q15" s="6">
        <f t="shared" ref="Q15:Q39" si="1">O15*H15</f>
        <v>4.3478260869565216E-2</v>
      </c>
    </row>
    <row r="16" spans="1:17" ht="57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E16/E40</f>
        <v>8.4745762711864403E-2</v>
      </c>
      <c r="O16" s="6">
        <f>I16/I40</f>
        <v>8.6956521739130432E-2</v>
      </c>
      <c r="P16" s="6">
        <f t="shared" si="0"/>
        <v>8.4745762711864403E-2</v>
      </c>
      <c r="Q16" s="6">
        <f>O16*H16</f>
        <v>8.6956521739130432E-2</v>
      </c>
    </row>
    <row r="17" spans="1:17" ht="110.2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E17/E40</f>
        <v>3.3898305084745763E-2</v>
      </c>
      <c r="O17" s="6">
        <f>I17/I40</f>
        <v>2.1739130434782608E-2</v>
      </c>
      <c r="P17" s="6">
        <f t="shared" si="0"/>
        <v>0.10169491525423729</v>
      </c>
      <c r="Q17" s="6">
        <f>O17*H17</f>
        <v>4.3478260869565216E-2</v>
      </c>
    </row>
    <row r="18" spans="1:17" ht="92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E18/E40</f>
        <v>3.3898305084745763E-2</v>
      </c>
      <c r="O18" s="6">
        <f>I18/I40</f>
        <v>2.1739130434782608E-2</v>
      </c>
      <c r="P18" s="6">
        <f t="shared" si="0"/>
        <v>0.10169491525423729</v>
      </c>
      <c r="Q18" s="6">
        <f t="shared" si="1"/>
        <v>4.3478260869565216E-2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E19/E40</f>
        <v>3.3898305084745763E-2</v>
      </c>
      <c r="O19" s="6">
        <f>I19/I40</f>
        <v>2.1739130434782608E-2</v>
      </c>
      <c r="P19" s="6">
        <f t="shared" si="0"/>
        <v>6.7796610169491525E-2</v>
      </c>
      <c r="Q19" s="6">
        <f t="shared" si="1"/>
        <v>4.3478260869565216E-2</v>
      </c>
    </row>
    <row r="20" spans="1:17" ht="46.5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4</v>
      </c>
      <c r="F20" s="22" t="s">
        <v>32</v>
      </c>
      <c r="G20" s="43" t="s">
        <v>82</v>
      </c>
      <c r="H20" s="20">
        <v>1</v>
      </c>
      <c r="I20" s="20">
        <v>3</v>
      </c>
      <c r="J20" s="22" t="s">
        <v>35</v>
      </c>
      <c r="K20" s="38"/>
      <c r="N20" s="6">
        <f>E20/E40</f>
        <v>6.7796610169491525E-2</v>
      </c>
      <c r="O20" s="6">
        <f>I20/I40</f>
        <v>6.5217391304347824E-2</v>
      </c>
      <c r="P20" s="6">
        <f t="shared" si="0"/>
        <v>6.7796610169491525E-2</v>
      </c>
      <c r="Q20" s="6">
        <f t="shared" si="1"/>
        <v>6.5217391304347824E-2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E21/E40</f>
        <v>8.4745762711864403E-2</v>
      </c>
      <c r="O21" s="6">
        <f>I21/I40</f>
        <v>0.10869565217391304</v>
      </c>
      <c r="P21" s="6">
        <f t="shared" si="0"/>
        <v>8.4745762711864403E-2</v>
      </c>
      <c r="Q21" s="6">
        <f t="shared" si="1"/>
        <v>0.10869565217391304</v>
      </c>
    </row>
    <row r="22" spans="1:17" ht="39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E22/E40</f>
        <v>5.0847457627118647E-2</v>
      </c>
      <c r="O22" s="6">
        <f>I22/I40</f>
        <v>4.3478260869565216E-2</v>
      </c>
      <c r="P22" s="6">
        <f t="shared" si="0"/>
        <v>5.0847457627118647E-2</v>
      </c>
      <c r="Q22" s="6">
        <f t="shared" si="1"/>
        <v>4.3478260869565216E-2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E23/E40</f>
        <v>1.6949152542372881E-2</v>
      </c>
      <c r="O23" s="6">
        <f>I23/I40</f>
        <v>2.1739130434782608E-2</v>
      </c>
      <c r="P23" s="6">
        <f t="shared" si="0"/>
        <v>1.6949152542372881E-2</v>
      </c>
      <c r="Q23" s="6">
        <f t="shared" si="1"/>
        <v>2.1739130434782608E-2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E24/E40</f>
        <v>1.6949152542372881E-2</v>
      </c>
      <c r="O24" s="6">
        <f>I24/I40</f>
        <v>2.1739130434782608E-2</v>
      </c>
      <c r="P24" s="6">
        <f t="shared" si="0"/>
        <v>1.6949152542372881E-2</v>
      </c>
      <c r="Q24" s="6">
        <f t="shared" si="1"/>
        <v>2.1739130434782608E-2</v>
      </c>
    </row>
    <row r="25" spans="1:17" ht="50.2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E25/E40</f>
        <v>8.4745762711864403E-2</v>
      </c>
      <c r="O25" s="6">
        <f>I25/I40</f>
        <v>0.10869565217391304</v>
      </c>
      <c r="P25" s="6">
        <f t="shared" si="0"/>
        <v>8.4745762711864403E-2</v>
      </c>
      <c r="Q25" s="6">
        <f t="shared" si="1"/>
        <v>0.10869565217391304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E26/E40</f>
        <v>8.4745762711864403E-2</v>
      </c>
      <c r="O26" s="6">
        <f>I26/I40</f>
        <v>0.10869565217391304</v>
      </c>
      <c r="P26" s="6">
        <f t="shared" si="0"/>
        <v>8.4745762711864403E-2</v>
      </c>
      <c r="Q26" s="6">
        <f t="shared" si="1"/>
        <v>0.10869565217391304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1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E27/E40</f>
        <v>3.3898305084745763E-2</v>
      </c>
      <c r="O27" s="6">
        <f>I27/I40</f>
        <v>2.1739130434782608E-2</v>
      </c>
      <c r="P27" s="6">
        <f t="shared" si="0"/>
        <v>3.3898305084745763E-2</v>
      </c>
      <c r="Q27" s="6">
        <f t="shared" si="1"/>
        <v>2.1739130434782608E-2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E28/E40</f>
        <v>3.3898305084745763E-2</v>
      </c>
      <c r="O28" s="6">
        <f>I28/I40</f>
        <v>2.1739130434782608E-2</v>
      </c>
      <c r="P28" s="6">
        <f t="shared" si="0"/>
        <v>3.3898305084745763E-2</v>
      </c>
      <c r="Q28" s="6">
        <f t="shared" si="1"/>
        <v>2.1739130434782608E-2</v>
      </c>
    </row>
    <row r="29" spans="1:17" ht="67.5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E29/E40</f>
        <v>3.3898305084745763E-2</v>
      </c>
      <c r="O29" s="6">
        <f>I29/I40</f>
        <v>2.1739130434782608E-2</v>
      </c>
      <c r="P29" s="6">
        <f t="shared" si="0"/>
        <v>3.3898305084745763E-2</v>
      </c>
      <c r="Q29" s="6">
        <f t="shared" si="1"/>
        <v>2.1739130434782608E-2</v>
      </c>
    </row>
    <row r="30" spans="1:17" ht="93.7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E30/E40</f>
        <v>3.3898305084745763E-2</v>
      </c>
      <c r="O30" s="6">
        <f>I30/I40</f>
        <v>2.1739130434782608E-2</v>
      </c>
      <c r="P30" s="6">
        <f t="shared" si="0"/>
        <v>0.10169491525423729</v>
      </c>
      <c r="Q30" s="6">
        <f t="shared" si="1"/>
        <v>4.3478260869565216E-2</v>
      </c>
    </row>
    <row r="31" spans="1:17" ht="90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E31/E40</f>
        <v>3.3898305084745763E-2</v>
      </c>
      <c r="O31" s="6">
        <f>I31/I40</f>
        <v>2.1739130434782608E-2</v>
      </c>
      <c r="P31" s="6">
        <f t="shared" si="0"/>
        <v>0.10169491525423729</v>
      </c>
      <c r="Q31" s="6">
        <f t="shared" si="1"/>
        <v>4.3478260869565216E-2</v>
      </c>
    </row>
    <row r="32" spans="1:17" ht="68.25" customHeight="1">
      <c r="A32" s="43" t="s">
        <v>49</v>
      </c>
      <c r="B32" s="23" t="s">
        <v>106</v>
      </c>
      <c r="C32" s="43" t="s">
        <v>101</v>
      </c>
      <c r="D32" s="20">
        <v>2</v>
      </c>
      <c r="E32" s="20">
        <v>1</v>
      </c>
      <c r="F32" s="22" t="s">
        <v>57</v>
      </c>
      <c r="G32" s="43" t="s">
        <v>76</v>
      </c>
      <c r="H32" s="20">
        <v>1</v>
      </c>
      <c r="I32" s="20">
        <v>1</v>
      </c>
      <c r="J32" s="22" t="s">
        <v>34</v>
      </c>
      <c r="K32" s="38"/>
      <c r="N32" s="6">
        <f>E32/E40</f>
        <v>1.6949152542372881E-2</v>
      </c>
      <c r="O32" s="6">
        <f>I32/I40</f>
        <v>2.1739130434782608E-2</v>
      </c>
      <c r="P32" s="6">
        <f t="shared" si="0"/>
        <v>3.3898305084745763E-2</v>
      </c>
      <c r="Q32" s="6">
        <f t="shared" si="1"/>
        <v>2.1739130434782608E-2</v>
      </c>
    </row>
    <row r="33" spans="1:17" ht="42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E33/E40</f>
        <v>3.3898305084745763E-2</v>
      </c>
      <c r="O33" s="6">
        <f>I33/I40</f>
        <v>4.3478260869565216E-2</v>
      </c>
      <c r="P33" s="6">
        <f t="shared" si="0"/>
        <v>0.16949152542372881</v>
      </c>
      <c r="Q33" s="6">
        <f t="shared" si="1"/>
        <v>0.21739130434782608</v>
      </c>
    </row>
    <row r="34" spans="1:17" ht="25.5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E34/E40</f>
        <v>1.6949152542372881E-2</v>
      </c>
      <c r="O34" s="6">
        <f>I34/I40</f>
        <v>2.1739130434782608E-2</v>
      </c>
      <c r="P34" s="6">
        <f t="shared" si="0"/>
        <v>8.4745762711864403E-2</v>
      </c>
      <c r="Q34" s="6">
        <f t="shared" si="1"/>
        <v>0.10869565217391304</v>
      </c>
    </row>
    <row r="35" spans="1:17" ht="35.2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E35/E40</f>
        <v>1.6949152542372881E-2</v>
      </c>
      <c r="O35" s="6">
        <f>I35/I40</f>
        <v>2.1739130434782608E-2</v>
      </c>
      <c r="P35" s="6">
        <f t="shared" si="0"/>
        <v>6.7796610169491525E-2</v>
      </c>
      <c r="Q35" s="6">
        <f t="shared" si="1"/>
        <v>8.6956521739130432E-2</v>
      </c>
    </row>
    <row r="36" spans="1:17" ht="39.75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E36/E40</f>
        <v>1.6949152542372881E-2</v>
      </c>
      <c r="O36" s="6">
        <f>I36/I40</f>
        <v>2.1739130434782608E-2</v>
      </c>
      <c r="P36" s="6">
        <f t="shared" si="0"/>
        <v>8.4745762711864403E-2</v>
      </c>
      <c r="Q36" s="6">
        <f t="shared" si="1"/>
        <v>0.10869565217391304</v>
      </c>
    </row>
    <row r="37" spans="1:17" ht="28.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E37/E40</f>
        <v>3.3898305084745763E-2</v>
      </c>
      <c r="O37" s="6">
        <f>I37/I40</f>
        <v>4.3478260869565216E-2</v>
      </c>
      <c r="P37" s="6">
        <f t="shared" si="0"/>
        <v>0.13559322033898305</v>
      </c>
      <c r="Q37" s="6">
        <f t="shared" si="1"/>
        <v>0.13043478260869565</v>
      </c>
    </row>
    <row r="38" spans="1:17" ht="52.5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E38/E40</f>
        <v>1.6949152542372881E-2</v>
      </c>
      <c r="O38" s="6">
        <f>I38/I40</f>
        <v>2.1739130434782608E-2</v>
      </c>
      <c r="P38" s="6">
        <f t="shared" si="0"/>
        <v>8.4745762711864403E-2</v>
      </c>
      <c r="Q38" s="6">
        <f t="shared" si="1"/>
        <v>0.10869565217391304</v>
      </c>
    </row>
    <row r="39" spans="1:17" ht="64.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E39/E40</f>
        <v>1.6949152542372881E-2</v>
      </c>
      <c r="O39" s="6">
        <f>I39/I40</f>
        <v>2.1739130434782608E-2</v>
      </c>
      <c r="P39" s="6">
        <f t="shared" si="0"/>
        <v>8.4745762711864403E-2</v>
      </c>
      <c r="Q39" s="6">
        <f t="shared" si="1"/>
        <v>0.10869565217391304</v>
      </c>
    </row>
    <row r="40" spans="1:17" ht="15.75">
      <c r="A40" s="27"/>
      <c r="B40" s="28"/>
      <c r="C40" s="29" t="s">
        <v>59</v>
      </c>
      <c r="D40" s="30">
        <f>SUM(D14:D39)</f>
        <v>64</v>
      </c>
      <c r="E40" s="30">
        <f>SUM(E14:E39)</f>
        <v>59</v>
      </c>
      <c r="F40" s="31"/>
      <c r="G40" s="30"/>
      <c r="H40" s="30">
        <f>SUM(H14:H39)</f>
        <v>58</v>
      </c>
      <c r="I40" s="30">
        <f>SUM(I14:I39)</f>
        <v>46</v>
      </c>
      <c r="J40" s="31"/>
      <c r="P40" s="7"/>
    </row>
    <row r="41" spans="1:17" ht="15.75">
      <c r="A41" s="54" t="s">
        <v>60</v>
      </c>
      <c r="B41" s="54"/>
      <c r="C41" s="54"/>
      <c r="D41" s="54"/>
      <c r="E41" s="54"/>
      <c r="F41" s="32">
        <f>SUM(P14:P39)</f>
        <v>1.9491525423728813</v>
      </c>
      <c r="G41" s="42"/>
      <c r="H41" s="42"/>
      <c r="I41" s="42"/>
      <c r="J41" s="32">
        <f>SUM(Q14:Q39)</f>
        <v>1.826086956521739</v>
      </c>
      <c r="K41" s="38"/>
    </row>
    <row r="42" spans="1:17">
      <c r="A42" s="55" t="s">
        <v>75</v>
      </c>
      <c r="B42" s="56"/>
      <c r="C42" s="56"/>
      <c r="D42" s="56"/>
      <c r="E42" s="56"/>
      <c r="F42" s="56"/>
      <c r="G42" s="56"/>
    </row>
    <row r="43" spans="1:17" ht="5.25" customHeight="1"/>
    <row r="44" spans="1:17" ht="18" customHeight="1">
      <c r="A44" s="57" t="s">
        <v>3</v>
      </c>
      <c r="B44" s="57"/>
      <c r="C44" s="57"/>
      <c r="D44" s="57"/>
      <c r="E44" s="1"/>
      <c r="F44" s="12"/>
      <c r="G44" s="1"/>
      <c r="H44" s="1"/>
      <c r="I44" s="1"/>
      <c r="J44" s="12"/>
    </row>
    <row r="45" spans="1:17" ht="6.75" customHeight="1">
      <c r="A45" s="2"/>
      <c r="B45"/>
      <c r="E45" s="1"/>
      <c r="F45" s="12"/>
      <c r="G45" s="1"/>
      <c r="H45" s="1"/>
      <c r="I45" s="1"/>
      <c r="J45" s="12"/>
    </row>
    <row r="46" spans="1:17" ht="30.75" customHeight="1">
      <c r="A46" s="33" t="s">
        <v>4</v>
      </c>
      <c r="B46" s="50" t="s">
        <v>5</v>
      </c>
      <c r="C46" s="50"/>
      <c r="D46" s="51" t="s">
        <v>6</v>
      </c>
      <c r="E46" s="51"/>
      <c r="F46" s="51"/>
      <c r="G46" s="34" t="s">
        <v>7</v>
      </c>
      <c r="H46" s="3"/>
      <c r="I46" s="1"/>
      <c r="J46" s="12"/>
    </row>
    <row r="47" spans="1:17" ht="18" customHeight="1">
      <c r="A47" s="33" t="s">
        <v>8</v>
      </c>
      <c r="B47" s="50" t="s">
        <v>9</v>
      </c>
      <c r="C47" s="50"/>
      <c r="D47" s="51" t="s">
        <v>10</v>
      </c>
      <c r="E47" s="51"/>
      <c r="F47" s="51"/>
      <c r="G47" s="34" t="s">
        <v>11</v>
      </c>
      <c r="H47" s="3"/>
      <c r="I47" s="1"/>
      <c r="J47" s="12"/>
    </row>
    <row r="49" spans="1:2" ht="15.75">
      <c r="A49" s="48" t="s">
        <v>136</v>
      </c>
      <c r="B49" s="49"/>
    </row>
  </sheetData>
  <mergeCells count="29">
    <mergeCell ref="A49:B49"/>
    <mergeCell ref="A41:E41"/>
    <mergeCell ref="A42:G42"/>
    <mergeCell ref="A44:D44"/>
    <mergeCell ref="B46:C46"/>
    <mergeCell ref="D46:F46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Специалист по гражданской обороне и мобилизационной работе, Административно-управленческий персонал&amp;R&amp;"Times New Roman,обычный"&amp;8&amp;P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zoomScale="80" zoomScaleNormal="90" zoomScaleSheetLayoutView="80" zoomScalePageLayoutView="90" workbookViewId="0">
      <selection activeCell="D12" sqref="D12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48" t="s">
        <v>61</v>
      </c>
      <c r="B2" s="48"/>
    </row>
    <row r="3" spans="1:7" ht="8.25" customHeight="1"/>
    <row r="4" spans="1:7" ht="30">
      <c r="A4" s="35" t="s">
        <v>137</v>
      </c>
      <c r="B4" s="8"/>
      <c r="C4" s="35" t="s">
        <v>138</v>
      </c>
      <c r="D4" s="8"/>
      <c r="E4" s="36"/>
      <c r="F4" s="13"/>
      <c r="G4" s="36"/>
    </row>
    <row r="5" spans="1:7" ht="16.5">
      <c r="A5" s="9" t="s">
        <v>62</v>
      </c>
      <c r="B5" s="9"/>
      <c r="C5" s="9" t="s">
        <v>63</v>
      </c>
      <c r="D5" s="9"/>
      <c r="E5" s="9" t="s">
        <v>64</v>
      </c>
      <c r="F5" s="9"/>
      <c r="G5" s="9" t="s">
        <v>65</v>
      </c>
    </row>
    <row r="6" spans="1:7" ht="8.25" customHeight="1"/>
    <row r="7" spans="1:7" ht="15.75">
      <c r="A7" s="48" t="s">
        <v>66</v>
      </c>
      <c r="B7" s="48"/>
    </row>
    <row r="8" spans="1:7" ht="10.5" customHeight="1"/>
    <row r="9" spans="1:7" ht="15.75">
      <c r="A9" s="35" t="s">
        <v>115</v>
      </c>
      <c r="B9" s="8"/>
      <c r="C9" s="35" t="s">
        <v>139</v>
      </c>
      <c r="D9" s="8"/>
      <c r="E9" s="36"/>
      <c r="F9" s="13"/>
      <c r="G9" s="36"/>
    </row>
    <row r="10" spans="1:7" ht="16.5">
      <c r="A10" s="9" t="s">
        <v>62</v>
      </c>
      <c r="B10" s="9"/>
      <c r="C10" s="9" t="s">
        <v>63</v>
      </c>
      <c r="D10" s="9"/>
      <c r="E10" s="9" t="s">
        <v>64</v>
      </c>
      <c r="F10" s="9"/>
      <c r="G10" s="9" t="s">
        <v>65</v>
      </c>
    </row>
    <row r="11" spans="1:7" ht="15.75">
      <c r="A11" s="35" t="s">
        <v>140</v>
      </c>
      <c r="B11" s="8"/>
      <c r="C11" s="35" t="s">
        <v>141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142</v>
      </c>
      <c r="B13" s="8"/>
      <c r="C13" s="35" t="s">
        <v>143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60">
      <c r="A15" s="35" t="s">
        <v>144</v>
      </c>
      <c r="B15" s="8"/>
      <c r="C15" s="35" t="s">
        <v>145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5" ht="12.75" customHeight="1"/>
    <row r="18" spans="1:5" ht="15.75">
      <c r="A18" s="48" t="s">
        <v>67</v>
      </c>
      <c r="B18" s="48"/>
      <c r="C18" s="46"/>
    </row>
    <row r="19" spans="1:5" ht="8.25" customHeight="1"/>
    <row r="20" spans="1:5" ht="15.75">
      <c r="A20" s="36"/>
      <c r="B20" s="8"/>
      <c r="C20" s="36" t="s">
        <v>173</v>
      </c>
      <c r="D20" s="38"/>
      <c r="E20" s="36"/>
    </row>
    <row r="21" spans="1:5" ht="16.5">
      <c r="A21" s="10" t="s">
        <v>64</v>
      </c>
      <c r="B21" s="10"/>
      <c r="C21" s="9" t="s">
        <v>68</v>
      </c>
      <c r="D21" s="10"/>
      <c r="E21" s="10" t="s">
        <v>65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Специалист по гражданской обороне и мобилизационной работе, Административно-управленческий персонал&amp;R&amp;"Times New Roman,обычный"&amp;8 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47"/>
  <sheetViews>
    <sheetView view="pageBreakPreview" topLeftCell="A34" zoomScale="80" zoomScaleNormal="100" zoomScaleSheetLayoutView="80" workbookViewId="0">
      <selection activeCell="I44" sqref="I4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160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157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E14/E40</f>
        <v>3.3898305084745763E-2</v>
      </c>
      <c r="O14" s="6">
        <f>I14/I40</f>
        <v>2.1739130434782608E-2</v>
      </c>
      <c r="P14" s="6">
        <f>N14*D14</f>
        <v>6.7796610169491525E-2</v>
      </c>
      <c r="Q14" s="6">
        <f>O14*H14</f>
        <v>4.3478260869565216E-2</v>
      </c>
    </row>
    <row r="15" spans="1:17" ht="93.7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E15/E40</f>
        <v>3.3898305084745763E-2</v>
      </c>
      <c r="O15" s="6">
        <f>I15/I40</f>
        <v>2.1739130434782608E-2</v>
      </c>
      <c r="P15" s="6">
        <f t="shared" ref="P15:P39" si="0">N15*D15</f>
        <v>6.7796610169491525E-2</v>
      </c>
      <c r="Q15" s="6">
        <f t="shared" ref="Q15:Q39" si="1">O15*H15</f>
        <v>4.3478260869565216E-2</v>
      </c>
    </row>
    <row r="16" spans="1:17" ht="52.5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E16/E40</f>
        <v>8.4745762711864403E-2</v>
      </c>
      <c r="O16" s="6">
        <f>I16/I40</f>
        <v>8.6956521739130432E-2</v>
      </c>
      <c r="P16" s="6">
        <f t="shared" si="0"/>
        <v>8.4745762711864403E-2</v>
      </c>
      <c r="Q16" s="6">
        <f>O16*H16</f>
        <v>8.6956521739130432E-2</v>
      </c>
    </row>
    <row r="17" spans="1:17" ht="103.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E17/E40</f>
        <v>3.3898305084745763E-2</v>
      </c>
      <c r="O17" s="6">
        <f>I17/I40</f>
        <v>2.1739130434782608E-2</v>
      </c>
      <c r="P17" s="6">
        <f t="shared" si="0"/>
        <v>0.10169491525423729</v>
      </c>
      <c r="Q17" s="6">
        <f>O17*H17</f>
        <v>4.3478260869565216E-2</v>
      </c>
    </row>
    <row r="18" spans="1:17" ht="89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E18/E40</f>
        <v>3.3898305084745763E-2</v>
      </c>
      <c r="O18" s="6">
        <f>I18/I40</f>
        <v>2.1739130434782608E-2</v>
      </c>
      <c r="P18" s="6">
        <f t="shared" si="0"/>
        <v>0.10169491525423729</v>
      </c>
      <c r="Q18" s="6">
        <f t="shared" si="1"/>
        <v>4.3478260869565216E-2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E19/E40</f>
        <v>3.3898305084745763E-2</v>
      </c>
      <c r="O19" s="6">
        <f>I19/I40</f>
        <v>2.1739130434782608E-2</v>
      </c>
      <c r="P19" s="6">
        <f t="shared" si="0"/>
        <v>6.7796610169491525E-2</v>
      </c>
      <c r="Q19" s="6">
        <f t="shared" si="1"/>
        <v>4.3478260869565216E-2</v>
      </c>
    </row>
    <row r="20" spans="1:17" ht="39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4</v>
      </c>
      <c r="F20" s="22" t="s">
        <v>32</v>
      </c>
      <c r="G20" s="43" t="s">
        <v>82</v>
      </c>
      <c r="H20" s="20">
        <v>1</v>
      </c>
      <c r="I20" s="20">
        <v>3</v>
      </c>
      <c r="J20" s="22" t="s">
        <v>35</v>
      </c>
      <c r="K20" s="38"/>
      <c r="N20" s="6">
        <f>E20/E40</f>
        <v>6.7796610169491525E-2</v>
      </c>
      <c r="O20" s="6">
        <f>I20/I40</f>
        <v>6.5217391304347824E-2</v>
      </c>
      <c r="P20" s="6">
        <f t="shared" si="0"/>
        <v>6.7796610169491525E-2</v>
      </c>
      <c r="Q20" s="6">
        <f t="shared" si="1"/>
        <v>6.5217391304347824E-2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E21/E40</f>
        <v>8.4745762711864403E-2</v>
      </c>
      <c r="O21" s="6">
        <f>I21/I40</f>
        <v>0.10869565217391304</v>
      </c>
      <c r="P21" s="6">
        <f t="shared" si="0"/>
        <v>8.4745762711864403E-2</v>
      </c>
      <c r="Q21" s="6">
        <f t="shared" si="1"/>
        <v>0.10869565217391304</v>
      </c>
    </row>
    <row r="22" spans="1:17" ht="35.25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E22/E40</f>
        <v>5.0847457627118647E-2</v>
      </c>
      <c r="O22" s="6">
        <f>I22/I40</f>
        <v>4.3478260869565216E-2</v>
      </c>
      <c r="P22" s="6">
        <f t="shared" si="0"/>
        <v>5.0847457627118647E-2</v>
      </c>
      <c r="Q22" s="6">
        <f t="shared" si="1"/>
        <v>4.3478260869565216E-2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E23/E40</f>
        <v>1.6949152542372881E-2</v>
      </c>
      <c r="O23" s="6">
        <f>I23/I40</f>
        <v>2.1739130434782608E-2</v>
      </c>
      <c r="P23" s="6">
        <f t="shared" si="0"/>
        <v>1.6949152542372881E-2</v>
      </c>
      <c r="Q23" s="6">
        <f t="shared" si="1"/>
        <v>2.1739130434782608E-2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E24/E40</f>
        <v>1.6949152542372881E-2</v>
      </c>
      <c r="O24" s="6">
        <f>I24/I40</f>
        <v>2.1739130434782608E-2</v>
      </c>
      <c r="P24" s="6">
        <f t="shared" si="0"/>
        <v>1.6949152542372881E-2</v>
      </c>
      <c r="Q24" s="6">
        <f t="shared" si="1"/>
        <v>2.1739130434782608E-2</v>
      </c>
    </row>
    <row r="25" spans="1:17" ht="50.2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E25/E40</f>
        <v>8.4745762711864403E-2</v>
      </c>
      <c r="O25" s="6">
        <f>I25/I40</f>
        <v>0.10869565217391304</v>
      </c>
      <c r="P25" s="6">
        <f t="shared" si="0"/>
        <v>8.4745762711864403E-2</v>
      </c>
      <c r="Q25" s="6">
        <f t="shared" si="1"/>
        <v>0.10869565217391304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E26/E40</f>
        <v>8.4745762711864403E-2</v>
      </c>
      <c r="O26" s="6">
        <f>I26/I40</f>
        <v>0.10869565217391304</v>
      </c>
      <c r="P26" s="6">
        <f t="shared" si="0"/>
        <v>8.4745762711864403E-2</v>
      </c>
      <c r="Q26" s="6">
        <f t="shared" si="1"/>
        <v>0.10869565217391304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1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E27/E40</f>
        <v>3.3898305084745763E-2</v>
      </c>
      <c r="O27" s="6">
        <f>I27/I40</f>
        <v>2.1739130434782608E-2</v>
      </c>
      <c r="P27" s="6">
        <f t="shared" si="0"/>
        <v>3.3898305084745763E-2</v>
      </c>
      <c r="Q27" s="6">
        <f t="shared" si="1"/>
        <v>2.1739130434782608E-2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E28/E40</f>
        <v>3.3898305084745763E-2</v>
      </c>
      <c r="O28" s="6">
        <f>I28/I40</f>
        <v>2.1739130434782608E-2</v>
      </c>
      <c r="P28" s="6">
        <f t="shared" si="0"/>
        <v>3.3898305084745763E-2</v>
      </c>
      <c r="Q28" s="6">
        <f t="shared" si="1"/>
        <v>2.1739130434782608E-2</v>
      </c>
    </row>
    <row r="29" spans="1:17" ht="57.75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E29/E40</f>
        <v>3.3898305084745763E-2</v>
      </c>
      <c r="O29" s="6">
        <f>I29/I40</f>
        <v>2.1739130434782608E-2</v>
      </c>
      <c r="P29" s="6">
        <f t="shared" si="0"/>
        <v>3.3898305084745763E-2</v>
      </c>
      <c r="Q29" s="6">
        <f t="shared" si="1"/>
        <v>2.1739130434782608E-2</v>
      </c>
    </row>
    <row r="30" spans="1:17" ht="91.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E30/E40</f>
        <v>3.3898305084745763E-2</v>
      </c>
      <c r="O30" s="6">
        <f>I30/I40</f>
        <v>2.1739130434782608E-2</v>
      </c>
      <c r="P30" s="6">
        <f t="shared" si="0"/>
        <v>0.10169491525423729</v>
      </c>
      <c r="Q30" s="6">
        <f t="shared" si="1"/>
        <v>4.3478260869565216E-2</v>
      </c>
    </row>
    <row r="31" spans="1:17" ht="90.75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E31/E40</f>
        <v>3.3898305084745763E-2</v>
      </c>
      <c r="O31" s="6">
        <f>I31/I40</f>
        <v>2.1739130434782608E-2</v>
      </c>
      <c r="P31" s="6">
        <f t="shared" si="0"/>
        <v>0.10169491525423729</v>
      </c>
      <c r="Q31" s="6">
        <f t="shared" si="1"/>
        <v>4.3478260869565216E-2</v>
      </c>
    </row>
    <row r="32" spans="1:17" ht="75.75" customHeight="1">
      <c r="A32" s="43" t="s">
        <v>49</v>
      </c>
      <c r="B32" s="23" t="s">
        <v>106</v>
      </c>
      <c r="C32" s="43" t="s">
        <v>101</v>
      </c>
      <c r="D32" s="20">
        <v>2</v>
      </c>
      <c r="E32" s="20">
        <v>1</v>
      </c>
      <c r="F32" s="22" t="s">
        <v>57</v>
      </c>
      <c r="G32" s="43" t="s">
        <v>76</v>
      </c>
      <c r="H32" s="20">
        <v>1</v>
      </c>
      <c r="I32" s="20">
        <v>1</v>
      </c>
      <c r="J32" s="22" t="s">
        <v>34</v>
      </c>
      <c r="K32" s="38"/>
      <c r="N32" s="6">
        <f>E32/E40</f>
        <v>1.6949152542372881E-2</v>
      </c>
      <c r="O32" s="6">
        <f>I32/I40</f>
        <v>2.1739130434782608E-2</v>
      </c>
      <c r="P32" s="6">
        <f t="shared" si="0"/>
        <v>3.3898305084745763E-2</v>
      </c>
      <c r="Q32" s="6">
        <f t="shared" si="1"/>
        <v>2.1739130434782608E-2</v>
      </c>
    </row>
    <row r="33" spans="1:17" ht="48.75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E33/E40</f>
        <v>3.3898305084745763E-2</v>
      </c>
      <c r="O33" s="6">
        <f>I33/I40</f>
        <v>4.3478260869565216E-2</v>
      </c>
      <c r="P33" s="6">
        <f t="shared" si="0"/>
        <v>0.16949152542372881</v>
      </c>
      <c r="Q33" s="6">
        <f t="shared" si="1"/>
        <v>0.21739130434782608</v>
      </c>
    </row>
    <row r="34" spans="1:17" ht="32.25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E34/E40</f>
        <v>1.6949152542372881E-2</v>
      </c>
      <c r="O34" s="6">
        <f>I34/I40</f>
        <v>2.1739130434782608E-2</v>
      </c>
      <c r="P34" s="6">
        <f t="shared" si="0"/>
        <v>8.4745762711864403E-2</v>
      </c>
      <c r="Q34" s="6">
        <f t="shared" si="1"/>
        <v>0.10869565217391304</v>
      </c>
    </row>
    <row r="35" spans="1:17" ht="50.2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E35/E40</f>
        <v>1.6949152542372881E-2</v>
      </c>
      <c r="O35" s="6">
        <f>I35/I40</f>
        <v>2.1739130434782608E-2</v>
      </c>
      <c r="P35" s="6">
        <f t="shared" si="0"/>
        <v>6.7796610169491525E-2</v>
      </c>
      <c r="Q35" s="6">
        <f t="shared" si="1"/>
        <v>8.6956521739130432E-2</v>
      </c>
    </row>
    <row r="36" spans="1:17" ht="39.75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E36/E40</f>
        <v>1.6949152542372881E-2</v>
      </c>
      <c r="O36" s="6">
        <f>I36/I40</f>
        <v>2.1739130434782608E-2</v>
      </c>
      <c r="P36" s="6">
        <f t="shared" si="0"/>
        <v>8.4745762711864403E-2</v>
      </c>
      <c r="Q36" s="6">
        <f t="shared" si="1"/>
        <v>0.10869565217391304</v>
      </c>
    </row>
    <row r="37" spans="1:17" ht="28.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E37/E40</f>
        <v>3.3898305084745763E-2</v>
      </c>
      <c r="O37" s="6">
        <f>I37/I40</f>
        <v>4.3478260869565216E-2</v>
      </c>
      <c r="P37" s="6">
        <f t="shared" si="0"/>
        <v>0.13559322033898305</v>
      </c>
      <c r="Q37" s="6">
        <f t="shared" si="1"/>
        <v>0.13043478260869565</v>
      </c>
    </row>
    <row r="38" spans="1:17" ht="57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E38/E40</f>
        <v>1.6949152542372881E-2</v>
      </c>
      <c r="O38" s="6">
        <f>I38/I40</f>
        <v>2.1739130434782608E-2</v>
      </c>
      <c r="P38" s="6">
        <f t="shared" si="0"/>
        <v>8.4745762711864403E-2</v>
      </c>
      <c r="Q38" s="6">
        <f t="shared" si="1"/>
        <v>0.10869565217391304</v>
      </c>
    </row>
    <row r="39" spans="1:17" ht="64.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E39/E40</f>
        <v>1.6949152542372881E-2</v>
      </c>
      <c r="O39" s="6">
        <f>I39/I40</f>
        <v>2.1739130434782608E-2</v>
      </c>
      <c r="P39" s="6">
        <f t="shared" si="0"/>
        <v>8.4745762711864403E-2</v>
      </c>
      <c r="Q39" s="6">
        <f t="shared" si="1"/>
        <v>0.10869565217391304</v>
      </c>
    </row>
    <row r="40" spans="1:17" ht="15.75">
      <c r="A40" s="27"/>
      <c r="B40" s="28"/>
      <c r="C40" s="29" t="s">
        <v>59</v>
      </c>
      <c r="D40" s="30">
        <f>SUM(D14:D39)</f>
        <v>64</v>
      </c>
      <c r="E40" s="30">
        <f>SUM(E14:E39)</f>
        <v>59</v>
      </c>
      <c r="F40" s="31"/>
      <c r="G40" s="30"/>
      <c r="H40" s="30">
        <f>SUM(H14:H39)</f>
        <v>58</v>
      </c>
      <c r="I40" s="30">
        <f>SUM(I14:I39)</f>
        <v>46</v>
      </c>
      <c r="J40" s="31"/>
      <c r="P40" s="7"/>
    </row>
    <row r="41" spans="1:17" ht="15.75">
      <c r="A41" s="54" t="s">
        <v>60</v>
      </c>
      <c r="B41" s="54"/>
      <c r="C41" s="54"/>
      <c r="D41" s="54"/>
      <c r="E41" s="54"/>
      <c r="F41" s="32">
        <f>SUM(P14:P39)</f>
        <v>1.9491525423728813</v>
      </c>
      <c r="G41" s="42"/>
      <c r="H41" s="42"/>
      <c r="I41" s="42"/>
      <c r="J41" s="32">
        <f>SUM(Q14:Q39)</f>
        <v>1.826086956521739</v>
      </c>
      <c r="K41" s="38"/>
    </row>
    <row r="42" spans="1:17">
      <c r="A42" s="55" t="s">
        <v>75</v>
      </c>
      <c r="B42" s="56"/>
      <c r="C42" s="56"/>
      <c r="D42" s="56"/>
      <c r="E42" s="56"/>
      <c r="F42" s="56"/>
      <c r="G42" s="56"/>
    </row>
    <row r="44" spans="1:17" ht="18" customHeight="1">
      <c r="A44" s="57" t="s">
        <v>3</v>
      </c>
      <c r="B44" s="57"/>
      <c r="C44" s="57"/>
      <c r="D44" s="57"/>
      <c r="E44" s="1"/>
      <c r="F44" s="12"/>
      <c r="G44" s="1"/>
      <c r="H44" s="1"/>
      <c r="I44" s="1"/>
      <c r="J44" s="12"/>
    </row>
    <row r="45" spans="1:17" ht="8.25" customHeight="1">
      <c r="A45" s="2"/>
      <c r="B45"/>
      <c r="E45" s="1"/>
      <c r="F45" s="12"/>
      <c r="G45" s="1"/>
      <c r="H45" s="1"/>
      <c r="I45" s="1"/>
      <c r="J45" s="12"/>
    </row>
    <row r="46" spans="1:17" ht="30.75" customHeight="1">
      <c r="A46" s="33" t="s">
        <v>4</v>
      </c>
      <c r="B46" s="50" t="s">
        <v>5</v>
      </c>
      <c r="C46" s="50"/>
      <c r="D46" s="51" t="s">
        <v>6</v>
      </c>
      <c r="E46" s="51"/>
      <c r="F46" s="51"/>
      <c r="G46" s="34" t="s">
        <v>7</v>
      </c>
      <c r="H46" s="3"/>
      <c r="I46" s="1"/>
      <c r="J46" s="12"/>
    </row>
    <row r="47" spans="1:17" ht="24" customHeight="1">
      <c r="A47" s="33" t="s">
        <v>8</v>
      </c>
      <c r="B47" s="50" t="s">
        <v>9</v>
      </c>
      <c r="C47" s="50"/>
      <c r="D47" s="51" t="s">
        <v>10</v>
      </c>
      <c r="E47" s="51"/>
      <c r="F47" s="51"/>
      <c r="G47" s="34" t="s">
        <v>11</v>
      </c>
      <c r="H47" s="3"/>
      <c r="I47" s="1"/>
      <c r="J47" s="12"/>
    </row>
  </sheetData>
  <mergeCells count="28">
    <mergeCell ref="B47:C47"/>
    <mergeCell ref="D47:F47"/>
    <mergeCell ref="A8:J8"/>
    <mergeCell ref="A41:E41"/>
    <mergeCell ref="A42:G42"/>
    <mergeCell ref="A44:D44"/>
    <mergeCell ref="B46:C46"/>
    <mergeCell ref="D46:F46"/>
    <mergeCell ref="C33:C38"/>
    <mergeCell ref="G33:G38"/>
    <mergeCell ref="A9:J9"/>
    <mergeCell ref="A11:A12"/>
    <mergeCell ref="B11:B12"/>
    <mergeCell ref="N12:O12"/>
    <mergeCell ref="P12:Q12"/>
    <mergeCell ref="C22:C24"/>
    <mergeCell ref="G22:G24"/>
    <mergeCell ref="C28:C29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Программист, Административно-управленческий персонал&amp;R&amp;"Times New Roman,обычный"&amp;8&amp;P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2:G23"/>
  <sheetViews>
    <sheetView view="pageBreakPreview" zoomScale="80" zoomScaleNormal="90" zoomScaleSheetLayoutView="80" zoomScalePageLayoutView="90" workbookViewId="0">
      <selection activeCell="E34" sqref="E34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48" t="s">
        <v>136</v>
      </c>
      <c r="B2" s="49"/>
      <c r="F2" s="11"/>
    </row>
    <row r="3" spans="1:7">
      <c r="B3" s="4"/>
      <c r="F3" s="11"/>
    </row>
    <row r="4" spans="1:7" ht="15.75">
      <c r="A4" s="48" t="s">
        <v>61</v>
      </c>
      <c r="B4" s="48"/>
    </row>
    <row r="5" spans="1:7" ht="8.25" customHeight="1"/>
    <row r="6" spans="1:7" ht="30">
      <c r="A6" s="35" t="s">
        <v>137</v>
      </c>
      <c r="B6" s="8"/>
      <c r="C6" s="35" t="s">
        <v>138</v>
      </c>
      <c r="D6" s="8"/>
      <c r="E6" s="36"/>
      <c r="F6" s="13"/>
      <c r="G6" s="36"/>
    </row>
    <row r="7" spans="1:7" ht="16.5">
      <c r="A7" s="9" t="s">
        <v>62</v>
      </c>
      <c r="B7" s="9"/>
      <c r="C7" s="9" t="s">
        <v>63</v>
      </c>
      <c r="D7" s="9"/>
      <c r="E7" s="9" t="s">
        <v>64</v>
      </c>
      <c r="F7" s="9"/>
      <c r="G7" s="9" t="s">
        <v>65</v>
      </c>
    </row>
    <row r="8" spans="1:7" ht="8.25" customHeight="1"/>
    <row r="9" spans="1:7" ht="15.75">
      <c r="A9" s="48" t="s">
        <v>66</v>
      </c>
      <c r="B9" s="48"/>
    </row>
    <row r="10" spans="1:7" ht="10.5" customHeight="1"/>
    <row r="11" spans="1:7" ht="15.75">
      <c r="A11" s="35" t="s">
        <v>115</v>
      </c>
      <c r="B11" s="8"/>
      <c r="C11" s="35" t="s">
        <v>139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140</v>
      </c>
      <c r="B13" s="8"/>
      <c r="C13" s="35" t="s">
        <v>141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15.75">
      <c r="A15" s="35" t="s">
        <v>142</v>
      </c>
      <c r="B15" s="8"/>
      <c r="C15" s="35" t="s">
        <v>143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7" ht="60">
      <c r="A17" s="35" t="s">
        <v>144</v>
      </c>
      <c r="B17" s="8"/>
      <c r="C17" s="35" t="s">
        <v>145</v>
      </c>
      <c r="D17" s="8"/>
      <c r="E17" s="36"/>
      <c r="F17" s="13"/>
      <c r="G17" s="36"/>
    </row>
    <row r="18" spans="1:7" ht="16.5">
      <c r="A18" s="9" t="s">
        <v>62</v>
      </c>
      <c r="B18" s="9"/>
      <c r="C18" s="9" t="s">
        <v>63</v>
      </c>
      <c r="D18" s="9"/>
      <c r="E18" s="9" t="s">
        <v>64</v>
      </c>
      <c r="F18" s="9"/>
      <c r="G18" s="9" t="s">
        <v>65</v>
      </c>
    </row>
    <row r="19" spans="1:7" ht="12.75" customHeight="1"/>
    <row r="20" spans="1:7" ht="15.75">
      <c r="A20" s="48" t="s">
        <v>67</v>
      </c>
      <c r="B20" s="48"/>
      <c r="C20" s="46"/>
    </row>
    <row r="21" spans="1:7" ht="8.25" customHeight="1"/>
    <row r="22" spans="1:7" ht="15.75">
      <c r="A22" s="36"/>
      <c r="B22" s="8"/>
      <c r="C22" s="36" t="s">
        <v>174</v>
      </c>
      <c r="D22" s="38"/>
      <c r="E22" s="36"/>
    </row>
    <row r="23" spans="1:7" ht="16.5">
      <c r="A23" s="10" t="s">
        <v>64</v>
      </c>
      <c r="B23" s="10"/>
      <c r="C23" s="9" t="s">
        <v>68</v>
      </c>
      <c r="D23" s="10"/>
      <c r="E23" s="10" t="s">
        <v>65</v>
      </c>
    </row>
  </sheetData>
  <mergeCells count="4">
    <mergeCell ref="A4:B4"/>
    <mergeCell ref="A9:B9"/>
    <mergeCell ref="A20:B20"/>
    <mergeCell ref="A2:B2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Программист, Административно-управленческий персонал&amp;R&amp;"Times New Roman,обычный"&amp;8 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47"/>
  <sheetViews>
    <sheetView view="pageBreakPreview" topLeftCell="A40" zoomScale="80" zoomScaleNormal="100" zoomScaleSheetLayoutView="80" workbookViewId="0">
      <selection activeCell="J46" sqref="J46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161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157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E14/E40</f>
        <v>3.3898305084745763E-2</v>
      </c>
      <c r="O14" s="6">
        <f>I14/I40</f>
        <v>2.1739130434782608E-2</v>
      </c>
      <c r="P14" s="6">
        <f>N14*D14</f>
        <v>6.7796610169491525E-2</v>
      </c>
      <c r="Q14" s="6">
        <f>O14*H14</f>
        <v>4.3478260869565216E-2</v>
      </c>
    </row>
    <row r="15" spans="1:17" ht="93.7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E15/E40</f>
        <v>3.3898305084745763E-2</v>
      </c>
      <c r="O15" s="6">
        <f>I15/I40</f>
        <v>2.1739130434782608E-2</v>
      </c>
      <c r="P15" s="6">
        <f t="shared" ref="P15:P39" si="0">N15*D15</f>
        <v>6.7796610169491525E-2</v>
      </c>
      <c r="Q15" s="6">
        <f t="shared" ref="Q15:Q39" si="1">O15*H15</f>
        <v>4.3478260869565216E-2</v>
      </c>
    </row>
    <row r="16" spans="1:17" ht="52.5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E16/E40</f>
        <v>8.4745762711864403E-2</v>
      </c>
      <c r="O16" s="6">
        <f>I16/I40</f>
        <v>8.6956521739130432E-2</v>
      </c>
      <c r="P16" s="6">
        <f t="shared" si="0"/>
        <v>8.4745762711864403E-2</v>
      </c>
      <c r="Q16" s="6">
        <f>O16*H16</f>
        <v>8.6956521739130432E-2</v>
      </c>
    </row>
    <row r="17" spans="1:17" ht="103.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E17/E40</f>
        <v>3.3898305084745763E-2</v>
      </c>
      <c r="O17" s="6">
        <f>I17/I40</f>
        <v>2.1739130434782608E-2</v>
      </c>
      <c r="P17" s="6">
        <f t="shared" si="0"/>
        <v>0.10169491525423729</v>
      </c>
      <c r="Q17" s="6">
        <f>O17*H17</f>
        <v>4.3478260869565216E-2</v>
      </c>
    </row>
    <row r="18" spans="1:17" ht="89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E18/E40</f>
        <v>3.3898305084745763E-2</v>
      </c>
      <c r="O18" s="6">
        <f>I18/I40</f>
        <v>2.1739130434782608E-2</v>
      </c>
      <c r="P18" s="6">
        <f t="shared" si="0"/>
        <v>0.10169491525423729</v>
      </c>
      <c r="Q18" s="6">
        <f t="shared" si="1"/>
        <v>4.3478260869565216E-2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E19/E40</f>
        <v>3.3898305084745763E-2</v>
      </c>
      <c r="O19" s="6">
        <f>I19/I40</f>
        <v>2.1739130434782608E-2</v>
      </c>
      <c r="P19" s="6">
        <f t="shared" si="0"/>
        <v>6.7796610169491525E-2</v>
      </c>
      <c r="Q19" s="6">
        <f t="shared" si="1"/>
        <v>4.3478260869565216E-2</v>
      </c>
    </row>
    <row r="20" spans="1:17" ht="39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4</v>
      </c>
      <c r="F20" s="22" t="s">
        <v>32</v>
      </c>
      <c r="G20" s="43" t="s">
        <v>82</v>
      </c>
      <c r="H20" s="20">
        <v>1</v>
      </c>
      <c r="I20" s="20">
        <v>3</v>
      </c>
      <c r="J20" s="22" t="s">
        <v>35</v>
      </c>
      <c r="K20" s="38"/>
      <c r="N20" s="6">
        <f>E20/E40</f>
        <v>6.7796610169491525E-2</v>
      </c>
      <c r="O20" s="6">
        <f>I20/I40</f>
        <v>6.5217391304347824E-2</v>
      </c>
      <c r="P20" s="6">
        <f t="shared" si="0"/>
        <v>6.7796610169491525E-2</v>
      </c>
      <c r="Q20" s="6">
        <f t="shared" si="1"/>
        <v>6.5217391304347824E-2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E21/E40</f>
        <v>8.4745762711864403E-2</v>
      </c>
      <c r="O21" s="6">
        <f>I21/I40</f>
        <v>0.10869565217391304</v>
      </c>
      <c r="P21" s="6">
        <f t="shared" si="0"/>
        <v>8.4745762711864403E-2</v>
      </c>
      <c r="Q21" s="6">
        <f t="shared" si="1"/>
        <v>0.10869565217391304</v>
      </c>
    </row>
    <row r="22" spans="1:17" ht="35.25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E22/E40</f>
        <v>5.0847457627118647E-2</v>
      </c>
      <c r="O22" s="6">
        <f>I22/I40</f>
        <v>4.3478260869565216E-2</v>
      </c>
      <c r="P22" s="6">
        <f t="shared" si="0"/>
        <v>5.0847457627118647E-2</v>
      </c>
      <c r="Q22" s="6">
        <f t="shared" si="1"/>
        <v>4.3478260869565216E-2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E23/E40</f>
        <v>1.6949152542372881E-2</v>
      </c>
      <c r="O23" s="6">
        <f>I23/I40</f>
        <v>2.1739130434782608E-2</v>
      </c>
      <c r="P23" s="6">
        <f t="shared" si="0"/>
        <v>1.6949152542372881E-2</v>
      </c>
      <c r="Q23" s="6">
        <f t="shared" si="1"/>
        <v>2.1739130434782608E-2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E24/E40</f>
        <v>1.6949152542372881E-2</v>
      </c>
      <c r="O24" s="6">
        <f>I24/I40</f>
        <v>2.1739130434782608E-2</v>
      </c>
      <c r="P24" s="6">
        <f t="shared" si="0"/>
        <v>1.6949152542372881E-2</v>
      </c>
      <c r="Q24" s="6">
        <f t="shared" si="1"/>
        <v>2.1739130434782608E-2</v>
      </c>
    </row>
    <row r="25" spans="1:17" ht="50.2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E25/E40</f>
        <v>8.4745762711864403E-2</v>
      </c>
      <c r="O25" s="6">
        <f>I25/I40</f>
        <v>0.10869565217391304</v>
      </c>
      <c r="P25" s="6">
        <f t="shared" si="0"/>
        <v>8.4745762711864403E-2</v>
      </c>
      <c r="Q25" s="6">
        <f t="shared" si="1"/>
        <v>0.10869565217391304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E26/E40</f>
        <v>8.4745762711864403E-2</v>
      </c>
      <c r="O26" s="6">
        <f>I26/I40</f>
        <v>0.10869565217391304</v>
      </c>
      <c r="P26" s="6">
        <f t="shared" si="0"/>
        <v>8.4745762711864403E-2</v>
      </c>
      <c r="Q26" s="6">
        <f t="shared" si="1"/>
        <v>0.10869565217391304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1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E27/E40</f>
        <v>3.3898305084745763E-2</v>
      </c>
      <c r="O27" s="6">
        <f>I27/I40</f>
        <v>2.1739130434782608E-2</v>
      </c>
      <c r="P27" s="6">
        <f t="shared" si="0"/>
        <v>3.3898305084745763E-2</v>
      </c>
      <c r="Q27" s="6">
        <f t="shared" si="1"/>
        <v>2.1739130434782608E-2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E28/E40</f>
        <v>3.3898305084745763E-2</v>
      </c>
      <c r="O28" s="6">
        <f>I28/I40</f>
        <v>2.1739130434782608E-2</v>
      </c>
      <c r="P28" s="6">
        <f t="shared" si="0"/>
        <v>3.3898305084745763E-2</v>
      </c>
      <c r="Q28" s="6">
        <f t="shared" si="1"/>
        <v>2.1739130434782608E-2</v>
      </c>
    </row>
    <row r="29" spans="1:17" ht="57.75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E29/E40</f>
        <v>3.3898305084745763E-2</v>
      </c>
      <c r="O29" s="6">
        <f>I29/I40</f>
        <v>2.1739130434782608E-2</v>
      </c>
      <c r="P29" s="6">
        <f t="shared" si="0"/>
        <v>3.3898305084745763E-2</v>
      </c>
      <c r="Q29" s="6">
        <f t="shared" si="1"/>
        <v>2.1739130434782608E-2</v>
      </c>
    </row>
    <row r="30" spans="1:17" ht="91.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E30/E40</f>
        <v>3.3898305084745763E-2</v>
      </c>
      <c r="O30" s="6">
        <f>I30/I40</f>
        <v>2.1739130434782608E-2</v>
      </c>
      <c r="P30" s="6">
        <f t="shared" si="0"/>
        <v>0.10169491525423729</v>
      </c>
      <c r="Q30" s="6">
        <f t="shared" si="1"/>
        <v>4.3478260869565216E-2</v>
      </c>
    </row>
    <row r="31" spans="1:17" ht="90.75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E31/E40</f>
        <v>3.3898305084745763E-2</v>
      </c>
      <c r="O31" s="6">
        <f>I31/I40</f>
        <v>2.1739130434782608E-2</v>
      </c>
      <c r="P31" s="6">
        <f t="shared" si="0"/>
        <v>0.10169491525423729</v>
      </c>
      <c r="Q31" s="6">
        <f t="shared" si="1"/>
        <v>4.3478260869565216E-2</v>
      </c>
    </row>
    <row r="32" spans="1:17" ht="75.75" customHeight="1">
      <c r="A32" s="43" t="s">
        <v>49</v>
      </c>
      <c r="B32" s="23" t="s">
        <v>106</v>
      </c>
      <c r="C32" s="43" t="s">
        <v>101</v>
      </c>
      <c r="D32" s="20">
        <v>2</v>
      </c>
      <c r="E32" s="20">
        <v>1</v>
      </c>
      <c r="F32" s="22" t="s">
        <v>57</v>
      </c>
      <c r="G32" s="43" t="s">
        <v>76</v>
      </c>
      <c r="H32" s="20">
        <v>1</v>
      </c>
      <c r="I32" s="20">
        <v>1</v>
      </c>
      <c r="J32" s="22" t="s">
        <v>34</v>
      </c>
      <c r="K32" s="38"/>
      <c r="N32" s="6">
        <f>E32/E40</f>
        <v>1.6949152542372881E-2</v>
      </c>
      <c r="O32" s="6">
        <f>I32/I40</f>
        <v>2.1739130434782608E-2</v>
      </c>
      <c r="P32" s="6">
        <f t="shared" si="0"/>
        <v>3.3898305084745763E-2</v>
      </c>
      <c r="Q32" s="6">
        <f t="shared" si="1"/>
        <v>2.1739130434782608E-2</v>
      </c>
    </row>
    <row r="33" spans="1:17" ht="48.75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E33/E40</f>
        <v>3.3898305084745763E-2</v>
      </c>
      <c r="O33" s="6">
        <f>I33/I40</f>
        <v>4.3478260869565216E-2</v>
      </c>
      <c r="P33" s="6">
        <f t="shared" si="0"/>
        <v>0.16949152542372881</v>
      </c>
      <c r="Q33" s="6">
        <f t="shared" si="1"/>
        <v>0.21739130434782608</v>
      </c>
    </row>
    <row r="34" spans="1:17" ht="32.25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E34/E40</f>
        <v>1.6949152542372881E-2</v>
      </c>
      <c r="O34" s="6">
        <f>I34/I40</f>
        <v>2.1739130434782608E-2</v>
      </c>
      <c r="P34" s="6">
        <f t="shared" si="0"/>
        <v>8.4745762711864403E-2</v>
      </c>
      <c r="Q34" s="6">
        <f t="shared" si="1"/>
        <v>0.10869565217391304</v>
      </c>
    </row>
    <row r="35" spans="1:17" ht="50.2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E35/E40</f>
        <v>1.6949152542372881E-2</v>
      </c>
      <c r="O35" s="6">
        <f>I35/I40</f>
        <v>2.1739130434782608E-2</v>
      </c>
      <c r="P35" s="6">
        <f t="shared" si="0"/>
        <v>6.7796610169491525E-2</v>
      </c>
      <c r="Q35" s="6">
        <f t="shared" si="1"/>
        <v>8.6956521739130432E-2</v>
      </c>
    </row>
    <row r="36" spans="1:17" ht="39.75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E36/E40</f>
        <v>1.6949152542372881E-2</v>
      </c>
      <c r="O36" s="6">
        <f>I36/I40</f>
        <v>2.1739130434782608E-2</v>
      </c>
      <c r="P36" s="6">
        <f t="shared" si="0"/>
        <v>8.4745762711864403E-2</v>
      </c>
      <c r="Q36" s="6">
        <f t="shared" si="1"/>
        <v>0.10869565217391304</v>
      </c>
    </row>
    <row r="37" spans="1:17" ht="28.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E37/E40</f>
        <v>3.3898305084745763E-2</v>
      </c>
      <c r="O37" s="6">
        <f>I37/I40</f>
        <v>4.3478260869565216E-2</v>
      </c>
      <c r="P37" s="6">
        <f t="shared" si="0"/>
        <v>0.13559322033898305</v>
      </c>
      <c r="Q37" s="6">
        <f t="shared" si="1"/>
        <v>0.13043478260869565</v>
      </c>
    </row>
    <row r="38" spans="1:17" ht="57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E38/E40</f>
        <v>1.6949152542372881E-2</v>
      </c>
      <c r="O38" s="6">
        <f>I38/I40</f>
        <v>2.1739130434782608E-2</v>
      </c>
      <c r="P38" s="6">
        <f t="shared" si="0"/>
        <v>8.4745762711864403E-2</v>
      </c>
      <c r="Q38" s="6">
        <f t="shared" si="1"/>
        <v>0.10869565217391304</v>
      </c>
    </row>
    <row r="39" spans="1:17" ht="64.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E39/E40</f>
        <v>1.6949152542372881E-2</v>
      </c>
      <c r="O39" s="6">
        <f>I39/I40</f>
        <v>2.1739130434782608E-2</v>
      </c>
      <c r="P39" s="6">
        <f t="shared" si="0"/>
        <v>8.4745762711864403E-2</v>
      </c>
      <c r="Q39" s="6">
        <f t="shared" si="1"/>
        <v>0.10869565217391304</v>
      </c>
    </row>
    <row r="40" spans="1:17" ht="15.75">
      <c r="A40" s="27"/>
      <c r="B40" s="28"/>
      <c r="C40" s="29" t="s">
        <v>59</v>
      </c>
      <c r="D40" s="30">
        <f>SUM(D14:D39)</f>
        <v>64</v>
      </c>
      <c r="E40" s="30">
        <f>SUM(E14:E39)</f>
        <v>59</v>
      </c>
      <c r="F40" s="31"/>
      <c r="G40" s="30"/>
      <c r="H40" s="30">
        <f>SUM(H14:H39)</f>
        <v>58</v>
      </c>
      <c r="I40" s="30">
        <f>SUM(I14:I39)</f>
        <v>46</v>
      </c>
      <c r="J40" s="31"/>
      <c r="P40" s="7"/>
    </row>
    <row r="41" spans="1:17" ht="15.75">
      <c r="A41" s="54" t="s">
        <v>60</v>
      </c>
      <c r="B41" s="54"/>
      <c r="C41" s="54"/>
      <c r="D41" s="54"/>
      <c r="E41" s="54"/>
      <c r="F41" s="32">
        <f>SUM(P14:P39)</f>
        <v>1.9491525423728813</v>
      </c>
      <c r="G41" s="42"/>
      <c r="H41" s="42"/>
      <c r="I41" s="42"/>
      <c r="J41" s="32">
        <f>SUM(Q14:Q39)</f>
        <v>1.826086956521739</v>
      </c>
      <c r="K41" s="38"/>
    </row>
    <row r="42" spans="1:17">
      <c r="A42" s="55" t="s">
        <v>75</v>
      </c>
      <c r="B42" s="56"/>
      <c r="C42" s="56"/>
      <c r="D42" s="56"/>
      <c r="E42" s="56"/>
      <c r="F42" s="56"/>
      <c r="G42" s="56"/>
    </row>
    <row r="44" spans="1:17" ht="18" customHeight="1">
      <c r="A44" s="57" t="s">
        <v>3</v>
      </c>
      <c r="B44" s="57"/>
      <c r="C44" s="57"/>
      <c r="D44" s="57"/>
      <c r="E44" s="1"/>
      <c r="F44" s="12"/>
      <c r="G44" s="1"/>
      <c r="H44" s="1"/>
      <c r="I44" s="1"/>
      <c r="J44" s="12"/>
    </row>
    <row r="45" spans="1:17" ht="9" customHeight="1">
      <c r="A45" s="2"/>
      <c r="B45"/>
      <c r="E45" s="1"/>
      <c r="F45" s="12"/>
      <c r="G45" s="1"/>
      <c r="H45" s="1"/>
      <c r="I45" s="1"/>
      <c r="J45" s="12"/>
    </row>
    <row r="46" spans="1:17" ht="30.75" customHeight="1">
      <c r="A46" s="33" t="s">
        <v>4</v>
      </c>
      <c r="B46" s="50" t="s">
        <v>5</v>
      </c>
      <c r="C46" s="50"/>
      <c r="D46" s="51" t="s">
        <v>6</v>
      </c>
      <c r="E46" s="51"/>
      <c r="F46" s="51"/>
      <c r="G46" s="34" t="s">
        <v>7</v>
      </c>
      <c r="H46" s="3"/>
      <c r="I46" s="1"/>
      <c r="J46" s="12"/>
    </row>
    <row r="47" spans="1:17" ht="24" customHeight="1">
      <c r="A47" s="33" t="s">
        <v>8</v>
      </c>
      <c r="B47" s="50" t="s">
        <v>9</v>
      </c>
      <c r="C47" s="50"/>
      <c r="D47" s="51" t="s">
        <v>10</v>
      </c>
      <c r="E47" s="51"/>
      <c r="F47" s="51"/>
      <c r="G47" s="34" t="s">
        <v>11</v>
      </c>
      <c r="H47" s="3"/>
      <c r="I47" s="1"/>
      <c r="J47" s="12"/>
    </row>
  </sheetData>
  <mergeCells count="28">
    <mergeCell ref="A41:E41"/>
    <mergeCell ref="A42:G42"/>
    <mergeCell ref="A44:D44"/>
    <mergeCell ref="B46:C46"/>
    <mergeCell ref="D46:F46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Секретарь руководителя, Административно-управленческий персонал&amp;R&amp;"Times New Roman,обычный"&amp;8&amp;P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2:G23"/>
  <sheetViews>
    <sheetView view="pageBreakPreview" zoomScale="80" zoomScaleNormal="90" zoomScaleSheetLayoutView="80" zoomScalePageLayoutView="90" workbookViewId="0">
      <selection activeCell="C31" sqref="C31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48" t="s">
        <v>136</v>
      </c>
      <c r="B2" s="49"/>
      <c r="F2" s="11"/>
    </row>
    <row r="3" spans="1:7">
      <c r="B3" s="4"/>
      <c r="F3" s="11"/>
    </row>
    <row r="4" spans="1:7" ht="15.75">
      <c r="A4" s="48" t="s">
        <v>61</v>
      </c>
      <c r="B4" s="48"/>
    </row>
    <row r="5" spans="1:7" ht="8.25" customHeight="1"/>
    <row r="6" spans="1:7" ht="30">
      <c r="A6" s="35" t="s">
        <v>137</v>
      </c>
      <c r="B6" s="8"/>
      <c r="C6" s="35" t="s">
        <v>138</v>
      </c>
      <c r="D6" s="8"/>
      <c r="E6" s="36"/>
      <c r="F6" s="13"/>
      <c r="G6" s="36"/>
    </row>
    <row r="7" spans="1:7" ht="16.5">
      <c r="A7" s="9" t="s">
        <v>62</v>
      </c>
      <c r="B7" s="9"/>
      <c r="C7" s="9" t="s">
        <v>63</v>
      </c>
      <c r="D7" s="9"/>
      <c r="E7" s="9" t="s">
        <v>64</v>
      </c>
      <c r="F7" s="9"/>
      <c r="G7" s="9" t="s">
        <v>65</v>
      </c>
    </row>
    <row r="8" spans="1:7" ht="8.25" customHeight="1"/>
    <row r="9" spans="1:7" ht="15.75">
      <c r="A9" s="48" t="s">
        <v>66</v>
      </c>
      <c r="B9" s="48"/>
    </row>
    <row r="10" spans="1:7" ht="10.5" customHeight="1"/>
    <row r="11" spans="1:7" ht="15.75">
      <c r="A11" s="35" t="s">
        <v>115</v>
      </c>
      <c r="B11" s="8"/>
      <c r="C11" s="35" t="s">
        <v>139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140</v>
      </c>
      <c r="B13" s="8"/>
      <c r="C13" s="35" t="s">
        <v>141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15.75">
      <c r="A15" s="35" t="s">
        <v>142</v>
      </c>
      <c r="B15" s="8"/>
      <c r="C15" s="35" t="s">
        <v>143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7" ht="60">
      <c r="A17" s="35" t="s">
        <v>144</v>
      </c>
      <c r="B17" s="8"/>
      <c r="C17" s="35" t="s">
        <v>145</v>
      </c>
      <c r="D17" s="8"/>
      <c r="E17" s="36"/>
      <c r="F17" s="13"/>
      <c r="G17" s="36"/>
    </row>
    <row r="18" spans="1:7" ht="16.5">
      <c r="A18" s="9" t="s">
        <v>62</v>
      </c>
      <c r="B18" s="9"/>
      <c r="C18" s="9" t="s">
        <v>63</v>
      </c>
      <c r="D18" s="9"/>
      <c r="E18" s="9" t="s">
        <v>64</v>
      </c>
      <c r="F18" s="9"/>
      <c r="G18" s="9" t="s">
        <v>65</v>
      </c>
    </row>
    <row r="19" spans="1:7" ht="12.75" customHeight="1"/>
    <row r="20" spans="1:7" ht="15.75">
      <c r="A20" s="48" t="s">
        <v>67</v>
      </c>
      <c r="B20" s="48"/>
      <c r="C20" s="46"/>
    </row>
    <row r="21" spans="1:7" ht="8.25" customHeight="1"/>
    <row r="22" spans="1:7" ht="15.75">
      <c r="A22" s="36"/>
      <c r="B22" s="8"/>
      <c r="C22" s="36" t="s">
        <v>175</v>
      </c>
      <c r="D22" s="38"/>
      <c r="E22" s="36"/>
    </row>
    <row r="23" spans="1:7" ht="16.5">
      <c r="A23" s="10" t="s">
        <v>64</v>
      </c>
      <c r="B23" s="10"/>
      <c r="C23" s="9" t="s">
        <v>68</v>
      </c>
      <c r="D23" s="10"/>
      <c r="E23" s="10" t="s">
        <v>65</v>
      </c>
    </row>
  </sheetData>
  <mergeCells count="4">
    <mergeCell ref="A2:B2"/>
    <mergeCell ref="A4:B4"/>
    <mergeCell ref="A9:B9"/>
    <mergeCell ref="A20:B20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Секретарь руководителя, Административно-управленческий персонал&amp;R&amp;"Times New Roman,обычный"&amp;8 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47"/>
  <sheetViews>
    <sheetView view="pageLayout" topLeftCell="A40" zoomScaleNormal="100" zoomScaleSheetLayoutView="80" workbookViewId="0">
      <selection activeCell="I44" sqref="I4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162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163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E14/E40</f>
        <v>3.3898305084745763E-2</v>
      </c>
      <c r="O14" s="6">
        <f>I14/I40</f>
        <v>2.1739130434782608E-2</v>
      </c>
      <c r="P14" s="6">
        <f>N14*D14</f>
        <v>6.7796610169491525E-2</v>
      </c>
      <c r="Q14" s="6">
        <f>O14*H14</f>
        <v>4.3478260869565216E-2</v>
      </c>
    </row>
    <row r="15" spans="1:17" ht="93.7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E15/E40</f>
        <v>3.3898305084745763E-2</v>
      </c>
      <c r="O15" s="6">
        <f>I15/I40</f>
        <v>2.1739130434782608E-2</v>
      </c>
      <c r="P15" s="6">
        <f t="shared" ref="P15:P39" si="0">N15*D15</f>
        <v>6.7796610169491525E-2</v>
      </c>
      <c r="Q15" s="6">
        <f t="shared" ref="Q15:Q39" si="1">O15*H15</f>
        <v>4.3478260869565216E-2</v>
      </c>
    </row>
    <row r="16" spans="1:17" ht="52.5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E16/E40</f>
        <v>8.4745762711864403E-2</v>
      </c>
      <c r="O16" s="6">
        <f>I16/I40</f>
        <v>8.6956521739130432E-2</v>
      </c>
      <c r="P16" s="6">
        <f t="shared" si="0"/>
        <v>8.4745762711864403E-2</v>
      </c>
      <c r="Q16" s="6">
        <f>O16*H16</f>
        <v>8.6956521739130432E-2</v>
      </c>
    </row>
    <row r="17" spans="1:17" ht="103.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E17/E40</f>
        <v>3.3898305084745763E-2</v>
      </c>
      <c r="O17" s="6">
        <f>I17/I40</f>
        <v>2.1739130434782608E-2</v>
      </c>
      <c r="P17" s="6">
        <f t="shared" si="0"/>
        <v>0.10169491525423729</v>
      </c>
      <c r="Q17" s="6">
        <f>O17*H17</f>
        <v>4.3478260869565216E-2</v>
      </c>
    </row>
    <row r="18" spans="1:17" ht="89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E18/E40</f>
        <v>3.3898305084745763E-2</v>
      </c>
      <c r="O18" s="6">
        <f>I18/I40</f>
        <v>2.1739130434782608E-2</v>
      </c>
      <c r="P18" s="6">
        <f t="shared" si="0"/>
        <v>0.10169491525423729</v>
      </c>
      <c r="Q18" s="6">
        <f t="shared" si="1"/>
        <v>4.3478260869565216E-2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E19/E40</f>
        <v>3.3898305084745763E-2</v>
      </c>
      <c r="O19" s="6">
        <f>I19/I40</f>
        <v>2.1739130434782608E-2</v>
      </c>
      <c r="P19" s="6">
        <f t="shared" si="0"/>
        <v>6.7796610169491525E-2</v>
      </c>
      <c r="Q19" s="6">
        <f t="shared" si="1"/>
        <v>4.3478260869565216E-2</v>
      </c>
    </row>
    <row r="20" spans="1:17" ht="39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4</v>
      </c>
      <c r="F20" s="22" t="s">
        <v>32</v>
      </c>
      <c r="G20" s="43" t="s">
        <v>82</v>
      </c>
      <c r="H20" s="20">
        <v>1</v>
      </c>
      <c r="I20" s="20">
        <v>3</v>
      </c>
      <c r="J20" s="22" t="s">
        <v>35</v>
      </c>
      <c r="K20" s="38"/>
      <c r="N20" s="6">
        <f>E20/E40</f>
        <v>6.7796610169491525E-2</v>
      </c>
      <c r="O20" s="6">
        <f>I20/I40</f>
        <v>6.5217391304347824E-2</v>
      </c>
      <c r="P20" s="6">
        <f t="shared" si="0"/>
        <v>6.7796610169491525E-2</v>
      </c>
      <c r="Q20" s="6">
        <f t="shared" si="1"/>
        <v>6.5217391304347824E-2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E21/E40</f>
        <v>8.4745762711864403E-2</v>
      </c>
      <c r="O21" s="6">
        <f>I21/I40</f>
        <v>0.10869565217391304</v>
      </c>
      <c r="P21" s="6">
        <f t="shared" si="0"/>
        <v>8.4745762711864403E-2</v>
      </c>
      <c r="Q21" s="6">
        <f t="shared" si="1"/>
        <v>0.10869565217391304</v>
      </c>
    </row>
    <row r="22" spans="1:17" ht="35.25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E22/E40</f>
        <v>5.0847457627118647E-2</v>
      </c>
      <c r="O22" s="6">
        <f>I22/I40</f>
        <v>4.3478260869565216E-2</v>
      </c>
      <c r="P22" s="6">
        <f t="shared" si="0"/>
        <v>5.0847457627118647E-2</v>
      </c>
      <c r="Q22" s="6">
        <f t="shared" si="1"/>
        <v>4.3478260869565216E-2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E23/E40</f>
        <v>1.6949152542372881E-2</v>
      </c>
      <c r="O23" s="6">
        <f>I23/I40</f>
        <v>2.1739130434782608E-2</v>
      </c>
      <c r="P23" s="6">
        <f t="shared" si="0"/>
        <v>1.6949152542372881E-2</v>
      </c>
      <c r="Q23" s="6">
        <f t="shared" si="1"/>
        <v>2.1739130434782608E-2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E24/E40</f>
        <v>1.6949152542372881E-2</v>
      </c>
      <c r="O24" s="6">
        <f>I24/I40</f>
        <v>2.1739130434782608E-2</v>
      </c>
      <c r="P24" s="6">
        <f t="shared" si="0"/>
        <v>1.6949152542372881E-2</v>
      </c>
      <c r="Q24" s="6">
        <f t="shared" si="1"/>
        <v>2.1739130434782608E-2</v>
      </c>
    </row>
    <row r="25" spans="1:17" ht="50.2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E25/E40</f>
        <v>8.4745762711864403E-2</v>
      </c>
      <c r="O25" s="6">
        <f>I25/I40</f>
        <v>0.10869565217391304</v>
      </c>
      <c r="P25" s="6">
        <f t="shared" si="0"/>
        <v>8.4745762711864403E-2</v>
      </c>
      <c r="Q25" s="6">
        <f t="shared" si="1"/>
        <v>0.10869565217391304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E26/E40</f>
        <v>8.4745762711864403E-2</v>
      </c>
      <c r="O26" s="6">
        <f>I26/I40</f>
        <v>0.10869565217391304</v>
      </c>
      <c r="P26" s="6">
        <f t="shared" si="0"/>
        <v>8.4745762711864403E-2</v>
      </c>
      <c r="Q26" s="6">
        <f t="shared" si="1"/>
        <v>0.10869565217391304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1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E27/E40</f>
        <v>3.3898305084745763E-2</v>
      </c>
      <c r="O27" s="6">
        <f>I27/I40</f>
        <v>2.1739130434782608E-2</v>
      </c>
      <c r="P27" s="6">
        <f t="shared" si="0"/>
        <v>3.3898305084745763E-2</v>
      </c>
      <c r="Q27" s="6">
        <f t="shared" si="1"/>
        <v>2.1739130434782608E-2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E28/E40</f>
        <v>3.3898305084745763E-2</v>
      </c>
      <c r="O28" s="6">
        <f>I28/I40</f>
        <v>2.1739130434782608E-2</v>
      </c>
      <c r="P28" s="6">
        <f t="shared" si="0"/>
        <v>3.3898305084745763E-2</v>
      </c>
      <c r="Q28" s="6">
        <f t="shared" si="1"/>
        <v>2.1739130434782608E-2</v>
      </c>
    </row>
    <row r="29" spans="1:17" ht="57.75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E29/E40</f>
        <v>3.3898305084745763E-2</v>
      </c>
      <c r="O29" s="6">
        <f>I29/I40</f>
        <v>2.1739130434782608E-2</v>
      </c>
      <c r="P29" s="6">
        <f t="shared" si="0"/>
        <v>3.3898305084745763E-2</v>
      </c>
      <c r="Q29" s="6">
        <f t="shared" si="1"/>
        <v>2.1739130434782608E-2</v>
      </c>
    </row>
    <row r="30" spans="1:17" ht="91.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E30/E40</f>
        <v>3.3898305084745763E-2</v>
      </c>
      <c r="O30" s="6">
        <f>I30/I40</f>
        <v>2.1739130434782608E-2</v>
      </c>
      <c r="P30" s="6">
        <f t="shared" si="0"/>
        <v>0.10169491525423729</v>
      </c>
      <c r="Q30" s="6">
        <f t="shared" si="1"/>
        <v>4.3478260869565216E-2</v>
      </c>
    </row>
    <row r="31" spans="1:17" ht="90.75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E31/E40</f>
        <v>3.3898305084745763E-2</v>
      </c>
      <c r="O31" s="6">
        <f>I31/I40</f>
        <v>2.1739130434782608E-2</v>
      </c>
      <c r="P31" s="6">
        <f t="shared" si="0"/>
        <v>0.10169491525423729</v>
      </c>
      <c r="Q31" s="6">
        <f t="shared" si="1"/>
        <v>4.3478260869565216E-2</v>
      </c>
    </row>
    <row r="32" spans="1:17" ht="75.75" customHeight="1">
      <c r="A32" s="43" t="s">
        <v>49</v>
      </c>
      <c r="B32" s="23" t="s">
        <v>106</v>
      </c>
      <c r="C32" s="43" t="s">
        <v>101</v>
      </c>
      <c r="D32" s="20">
        <v>2</v>
      </c>
      <c r="E32" s="20">
        <v>1</v>
      </c>
      <c r="F32" s="22" t="s">
        <v>57</v>
      </c>
      <c r="G32" s="43" t="s">
        <v>76</v>
      </c>
      <c r="H32" s="20">
        <v>1</v>
      </c>
      <c r="I32" s="20">
        <v>1</v>
      </c>
      <c r="J32" s="22" t="s">
        <v>34</v>
      </c>
      <c r="K32" s="38"/>
      <c r="N32" s="6">
        <f>E32/E40</f>
        <v>1.6949152542372881E-2</v>
      </c>
      <c r="O32" s="6">
        <f>I32/I40</f>
        <v>2.1739130434782608E-2</v>
      </c>
      <c r="P32" s="6">
        <f t="shared" si="0"/>
        <v>3.3898305084745763E-2</v>
      </c>
      <c r="Q32" s="6">
        <f t="shared" si="1"/>
        <v>2.1739130434782608E-2</v>
      </c>
    </row>
    <row r="33" spans="1:17" ht="48.75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E33/E40</f>
        <v>3.3898305084745763E-2</v>
      </c>
      <c r="O33" s="6">
        <f>I33/I40</f>
        <v>4.3478260869565216E-2</v>
      </c>
      <c r="P33" s="6">
        <f t="shared" si="0"/>
        <v>0.16949152542372881</v>
      </c>
      <c r="Q33" s="6">
        <f t="shared" si="1"/>
        <v>0.21739130434782608</v>
      </c>
    </row>
    <row r="34" spans="1:17" ht="32.25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E34/E40</f>
        <v>1.6949152542372881E-2</v>
      </c>
      <c r="O34" s="6">
        <f>I34/I40</f>
        <v>2.1739130434782608E-2</v>
      </c>
      <c r="P34" s="6">
        <f t="shared" si="0"/>
        <v>8.4745762711864403E-2</v>
      </c>
      <c r="Q34" s="6">
        <f t="shared" si="1"/>
        <v>0.10869565217391304</v>
      </c>
    </row>
    <row r="35" spans="1:17" ht="50.2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E35/E40</f>
        <v>1.6949152542372881E-2</v>
      </c>
      <c r="O35" s="6">
        <f>I35/I40</f>
        <v>2.1739130434782608E-2</v>
      </c>
      <c r="P35" s="6">
        <f t="shared" si="0"/>
        <v>6.7796610169491525E-2</v>
      </c>
      <c r="Q35" s="6">
        <f t="shared" si="1"/>
        <v>8.6956521739130432E-2</v>
      </c>
    </row>
    <row r="36" spans="1:17" ht="39.75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E36/E40</f>
        <v>1.6949152542372881E-2</v>
      </c>
      <c r="O36" s="6">
        <f>I36/I40</f>
        <v>2.1739130434782608E-2</v>
      </c>
      <c r="P36" s="6">
        <f t="shared" si="0"/>
        <v>8.4745762711864403E-2</v>
      </c>
      <c r="Q36" s="6">
        <f t="shared" si="1"/>
        <v>0.10869565217391304</v>
      </c>
    </row>
    <row r="37" spans="1:17" ht="28.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E37/E40</f>
        <v>3.3898305084745763E-2</v>
      </c>
      <c r="O37" s="6">
        <f>I37/I40</f>
        <v>4.3478260869565216E-2</v>
      </c>
      <c r="P37" s="6">
        <f t="shared" si="0"/>
        <v>0.13559322033898305</v>
      </c>
      <c r="Q37" s="6">
        <f t="shared" si="1"/>
        <v>0.13043478260869565</v>
      </c>
    </row>
    <row r="38" spans="1:17" ht="57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E38/E40</f>
        <v>1.6949152542372881E-2</v>
      </c>
      <c r="O38" s="6">
        <f>I38/I40</f>
        <v>2.1739130434782608E-2</v>
      </c>
      <c r="P38" s="6">
        <f t="shared" si="0"/>
        <v>8.4745762711864403E-2</v>
      </c>
      <c r="Q38" s="6">
        <f t="shared" si="1"/>
        <v>0.10869565217391304</v>
      </c>
    </row>
    <row r="39" spans="1:17" ht="64.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E39/E40</f>
        <v>1.6949152542372881E-2</v>
      </c>
      <c r="O39" s="6">
        <f>I39/I40</f>
        <v>2.1739130434782608E-2</v>
      </c>
      <c r="P39" s="6">
        <f t="shared" si="0"/>
        <v>8.4745762711864403E-2</v>
      </c>
      <c r="Q39" s="6">
        <f t="shared" si="1"/>
        <v>0.10869565217391304</v>
      </c>
    </row>
    <row r="40" spans="1:17" ht="15.75">
      <c r="A40" s="27"/>
      <c r="B40" s="28"/>
      <c r="C40" s="29" t="s">
        <v>59</v>
      </c>
      <c r="D40" s="30">
        <f>SUM(D14:D39)</f>
        <v>64</v>
      </c>
      <c r="E40" s="30">
        <f>SUM(E14:E39)</f>
        <v>59</v>
      </c>
      <c r="F40" s="31"/>
      <c r="G40" s="30"/>
      <c r="H40" s="30">
        <f>SUM(H14:H39)</f>
        <v>58</v>
      </c>
      <c r="I40" s="30">
        <f>SUM(I14:I39)</f>
        <v>46</v>
      </c>
      <c r="J40" s="31"/>
      <c r="P40" s="7"/>
    </row>
    <row r="41" spans="1:17" ht="15.75">
      <c r="A41" s="54" t="s">
        <v>60</v>
      </c>
      <c r="B41" s="54"/>
      <c r="C41" s="54"/>
      <c r="D41" s="54"/>
      <c r="E41" s="54"/>
      <c r="F41" s="32">
        <f>SUM(P14:P39)</f>
        <v>1.9491525423728813</v>
      </c>
      <c r="G41" s="42"/>
      <c r="H41" s="42"/>
      <c r="I41" s="42"/>
      <c r="J41" s="32">
        <f>SUM(Q14:Q39)</f>
        <v>1.826086956521739</v>
      </c>
      <c r="K41" s="38"/>
    </row>
    <row r="42" spans="1:17">
      <c r="A42" s="55" t="s">
        <v>75</v>
      </c>
      <c r="B42" s="56"/>
      <c r="C42" s="56"/>
      <c r="D42" s="56"/>
      <c r="E42" s="56"/>
      <c r="F42" s="56"/>
      <c r="G42" s="56"/>
    </row>
    <row r="44" spans="1:17" ht="18" customHeight="1">
      <c r="A44" s="57" t="s">
        <v>3</v>
      </c>
      <c r="B44" s="57"/>
      <c r="C44" s="57"/>
      <c r="D44" s="57"/>
      <c r="E44" s="1"/>
      <c r="F44" s="12"/>
      <c r="G44" s="1"/>
      <c r="H44" s="1"/>
      <c r="I44" s="1"/>
      <c r="J44" s="12"/>
    </row>
    <row r="45" spans="1:17" ht="6" customHeight="1">
      <c r="A45" s="2"/>
      <c r="B45"/>
      <c r="E45" s="1"/>
      <c r="F45" s="12"/>
      <c r="G45" s="1"/>
      <c r="H45" s="1"/>
      <c r="I45" s="1"/>
      <c r="J45" s="12"/>
    </row>
    <row r="46" spans="1:17" ht="30.75" customHeight="1">
      <c r="A46" s="33" t="s">
        <v>4</v>
      </c>
      <c r="B46" s="50" t="s">
        <v>5</v>
      </c>
      <c r="C46" s="50"/>
      <c r="D46" s="51" t="s">
        <v>6</v>
      </c>
      <c r="E46" s="51"/>
      <c r="F46" s="51"/>
      <c r="G46" s="34" t="s">
        <v>7</v>
      </c>
      <c r="H46" s="3"/>
      <c r="I46" s="1"/>
      <c r="J46" s="12"/>
    </row>
    <row r="47" spans="1:17" ht="24" customHeight="1">
      <c r="A47" s="33" t="s">
        <v>8</v>
      </c>
      <c r="B47" s="50" t="s">
        <v>9</v>
      </c>
      <c r="C47" s="50"/>
      <c r="D47" s="51" t="s">
        <v>10</v>
      </c>
      <c r="E47" s="51"/>
      <c r="F47" s="51"/>
      <c r="G47" s="34" t="s">
        <v>11</v>
      </c>
      <c r="H47" s="3"/>
      <c r="I47" s="1"/>
      <c r="J47" s="12"/>
    </row>
  </sheetData>
  <mergeCells count="28">
    <mergeCell ref="A41:E41"/>
    <mergeCell ref="A42:G42"/>
    <mergeCell ref="A44:D44"/>
    <mergeCell ref="B46:C46"/>
    <mergeCell ref="D46:F46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Специалист по кадрам, Отдел кадров&amp;R&amp;"Times New Roman,обычный"&amp;8&amp;P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2:G23"/>
  <sheetViews>
    <sheetView view="pageBreakPreview" zoomScale="80" zoomScaleNormal="90" zoomScaleSheetLayoutView="80" zoomScalePageLayoutView="90" workbookViewId="0">
      <selection activeCell="E35" sqref="E3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48" t="s">
        <v>136</v>
      </c>
      <c r="B2" s="49"/>
      <c r="F2" s="11"/>
    </row>
    <row r="3" spans="1:7">
      <c r="B3" s="4"/>
      <c r="F3" s="11"/>
    </row>
    <row r="4" spans="1:7" ht="15.75">
      <c r="A4" s="48" t="s">
        <v>61</v>
      </c>
      <c r="B4" s="48"/>
    </row>
    <row r="5" spans="1:7" ht="8.25" customHeight="1"/>
    <row r="6" spans="1:7" ht="30">
      <c r="A6" s="35" t="s">
        <v>137</v>
      </c>
      <c r="B6" s="8"/>
      <c r="C6" s="35" t="s">
        <v>138</v>
      </c>
      <c r="D6" s="8"/>
      <c r="E6" s="36"/>
      <c r="F6" s="13"/>
      <c r="G6" s="36"/>
    </row>
    <row r="7" spans="1:7" ht="16.5">
      <c r="A7" s="9" t="s">
        <v>62</v>
      </c>
      <c r="B7" s="9"/>
      <c r="C7" s="9" t="s">
        <v>63</v>
      </c>
      <c r="D7" s="9"/>
      <c r="E7" s="9" t="s">
        <v>64</v>
      </c>
      <c r="F7" s="9"/>
      <c r="G7" s="9" t="s">
        <v>65</v>
      </c>
    </row>
    <row r="8" spans="1:7" ht="8.25" customHeight="1"/>
    <row r="9" spans="1:7" ht="15.75">
      <c r="A9" s="48" t="s">
        <v>66</v>
      </c>
      <c r="B9" s="48"/>
    </row>
    <row r="10" spans="1:7" ht="10.5" customHeight="1"/>
    <row r="11" spans="1:7" ht="15.75">
      <c r="A11" s="35" t="s">
        <v>115</v>
      </c>
      <c r="B11" s="8"/>
      <c r="C11" s="35" t="s">
        <v>139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140</v>
      </c>
      <c r="B13" s="8"/>
      <c r="C13" s="35" t="s">
        <v>141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15.75">
      <c r="A15" s="35" t="s">
        <v>142</v>
      </c>
      <c r="B15" s="8"/>
      <c r="C15" s="35" t="s">
        <v>143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7" ht="60">
      <c r="A17" s="35" t="s">
        <v>144</v>
      </c>
      <c r="B17" s="8"/>
      <c r="C17" s="35" t="s">
        <v>145</v>
      </c>
      <c r="D17" s="8"/>
      <c r="E17" s="36"/>
      <c r="F17" s="13"/>
      <c r="G17" s="36"/>
    </row>
    <row r="18" spans="1:7" ht="16.5">
      <c r="A18" s="9" t="s">
        <v>62</v>
      </c>
      <c r="B18" s="9"/>
      <c r="C18" s="9" t="s">
        <v>63</v>
      </c>
      <c r="D18" s="9"/>
      <c r="E18" s="9" t="s">
        <v>64</v>
      </c>
      <c r="F18" s="9"/>
      <c r="G18" s="9" t="s">
        <v>65</v>
      </c>
    </row>
    <row r="19" spans="1:7" ht="12.75" customHeight="1"/>
    <row r="20" spans="1:7" ht="15.75">
      <c r="A20" s="48" t="s">
        <v>67</v>
      </c>
      <c r="B20" s="48"/>
      <c r="C20" s="46"/>
    </row>
    <row r="21" spans="1:7" ht="8.25" customHeight="1"/>
    <row r="22" spans="1:7" ht="15.75">
      <c r="A22" s="36"/>
      <c r="B22" s="8"/>
      <c r="C22" s="36" t="s">
        <v>143</v>
      </c>
      <c r="D22" s="38"/>
      <c r="E22" s="36"/>
    </row>
    <row r="23" spans="1:7" ht="16.5">
      <c r="A23" s="10" t="s">
        <v>64</v>
      </c>
      <c r="B23" s="10"/>
      <c r="C23" s="9" t="s">
        <v>68</v>
      </c>
      <c r="D23" s="10"/>
      <c r="E23" s="10" t="s">
        <v>65</v>
      </c>
    </row>
  </sheetData>
  <mergeCells count="4">
    <mergeCell ref="A2:B2"/>
    <mergeCell ref="A4:B4"/>
    <mergeCell ref="A9:B9"/>
    <mergeCell ref="A20:B20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Специалист по кадрам, Отдел кадров&amp;R&amp;"Times New Roman,обычный"&amp;8 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47"/>
  <sheetViews>
    <sheetView view="pageLayout" topLeftCell="A40" zoomScaleNormal="100" zoomScaleSheetLayoutView="80" workbookViewId="0">
      <selection activeCell="F44" sqref="F4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164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163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E14/E40</f>
        <v>3.3898305084745763E-2</v>
      </c>
      <c r="O14" s="6">
        <f>I14/I40</f>
        <v>2.1739130434782608E-2</v>
      </c>
      <c r="P14" s="6">
        <f>N14*D14</f>
        <v>6.7796610169491525E-2</v>
      </c>
      <c r="Q14" s="6">
        <f>O14*H14</f>
        <v>4.3478260869565216E-2</v>
      </c>
    </row>
    <row r="15" spans="1:17" ht="93.7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E15/E40</f>
        <v>3.3898305084745763E-2</v>
      </c>
      <c r="O15" s="6">
        <f>I15/I40</f>
        <v>2.1739130434782608E-2</v>
      </c>
      <c r="P15" s="6">
        <f t="shared" ref="P15:P39" si="0">N15*D15</f>
        <v>6.7796610169491525E-2</v>
      </c>
      <c r="Q15" s="6">
        <f t="shared" ref="Q15:Q39" si="1">O15*H15</f>
        <v>4.3478260869565216E-2</v>
      </c>
    </row>
    <row r="16" spans="1:17" ht="52.5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E16/E40</f>
        <v>8.4745762711864403E-2</v>
      </c>
      <c r="O16" s="6">
        <f>I16/I40</f>
        <v>8.6956521739130432E-2</v>
      </c>
      <c r="P16" s="6">
        <f t="shared" si="0"/>
        <v>8.4745762711864403E-2</v>
      </c>
      <c r="Q16" s="6">
        <f>O16*H16</f>
        <v>8.6956521739130432E-2</v>
      </c>
    </row>
    <row r="17" spans="1:17" ht="103.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E17/E40</f>
        <v>3.3898305084745763E-2</v>
      </c>
      <c r="O17" s="6">
        <f>I17/I40</f>
        <v>2.1739130434782608E-2</v>
      </c>
      <c r="P17" s="6">
        <f t="shared" si="0"/>
        <v>0.10169491525423729</v>
      </c>
      <c r="Q17" s="6">
        <f>O17*H17</f>
        <v>4.3478260869565216E-2</v>
      </c>
    </row>
    <row r="18" spans="1:17" ht="89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E18/E40</f>
        <v>3.3898305084745763E-2</v>
      </c>
      <c r="O18" s="6">
        <f>I18/I40</f>
        <v>2.1739130434782608E-2</v>
      </c>
      <c r="P18" s="6">
        <f t="shared" si="0"/>
        <v>0.10169491525423729</v>
      </c>
      <c r="Q18" s="6">
        <f t="shared" si="1"/>
        <v>4.3478260869565216E-2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E19/E40</f>
        <v>3.3898305084745763E-2</v>
      </c>
      <c r="O19" s="6">
        <f>I19/I40</f>
        <v>2.1739130434782608E-2</v>
      </c>
      <c r="P19" s="6">
        <f t="shared" si="0"/>
        <v>6.7796610169491525E-2</v>
      </c>
      <c r="Q19" s="6">
        <f t="shared" si="1"/>
        <v>4.3478260869565216E-2</v>
      </c>
    </row>
    <row r="20" spans="1:17" ht="39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4</v>
      </c>
      <c r="F20" s="22" t="s">
        <v>32</v>
      </c>
      <c r="G20" s="43" t="s">
        <v>82</v>
      </c>
      <c r="H20" s="20">
        <v>1</v>
      </c>
      <c r="I20" s="20">
        <v>3</v>
      </c>
      <c r="J20" s="22" t="s">
        <v>35</v>
      </c>
      <c r="K20" s="38"/>
      <c r="N20" s="6">
        <f>E20/E40</f>
        <v>6.7796610169491525E-2</v>
      </c>
      <c r="O20" s="6">
        <f>I20/I40</f>
        <v>6.5217391304347824E-2</v>
      </c>
      <c r="P20" s="6">
        <f t="shared" si="0"/>
        <v>6.7796610169491525E-2</v>
      </c>
      <c r="Q20" s="6">
        <f t="shared" si="1"/>
        <v>6.5217391304347824E-2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E21/E40</f>
        <v>8.4745762711864403E-2</v>
      </c>
      <c r="O21" s="6">
        <f>I21/I40</f>
        <v>0.10869565217391304</v>
      </c>
      <c r="P21" s="6">
        <f t="shared" si="0"/>
        <v>8.4745762711864403E-2</v>
      </c>
      <c r="Q21" s="6">
        <f t="shared" si="1"/>
        <v>0.10869565217391304</v>
      </c>
    </row>
    <row r="22" spans="1:17" ht="35.25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E22/E40</f>
        <v>5.0847457627118647E-2</v>
      </c>
      <c r="O22" s="6">
        <f>I22/I40</f>
        <v>4.3478260869565216E-2</v>
      </c>
      <c r="P22" s="6">
        <f t="shared" si="0"/>
        <v>5.0847457627118647E-2</v>
      </c>
      <c r="Q22" s="6">
        <f t="shared" si="1"/>
        <v>4.3478260869565216E-2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E23/E40</f>
        <v>1.6949152542372881E-2</v>
      </c>
      <c r="O23" s="6">
        <f>I23/I40</f>
        <v>2.1739130434782608E-2</v>
      </c>
      <c r="P23" s="6">
        <f t="shared" si="0"/>
        <v>1.6949152542372881E-2</v>
      </c>
      <c r="Q23" s="6">
        <f t="shared" si="1"/>
        <v>2.1739130434782608E-2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E24/E40</f>
        <v>1.6949152542372881E-2</v>
      </c>
      <c r="O24" s="6">
        <f>I24/I40</f>
        <v>2.1739130434782608E-2</v>
      </c>
      <c r="P24" s="6">
        <f t="shared" si="0"/>
        <v>1.6949152542372881E-2</v>
      </c>
      <c r="Q24" s="6">
        <f t="shared" si="1"/>
        <v>2.1739130434782608E-2</v>
      </c>
    </row>
    <row r="25" spans="1:17" ht="50.2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E25/E40</f>
        <v>8.4745762711864403E-2</v>
      </c>
      <c r="O25" s="6">
        <f>I25/I40</f>
        <v>0.10869565217391304</v>
      </c>
      <c r="P25" s="6">
        <f t="shared" si="0"/>
        <v>8.4745762711864403E-2</v>
      </c>
      <c r="Q25" s="6">
        <f t="shared" si="1"/>
        <v>0.10869565217391304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E26/E40</f>
        <v>8.4745762711864403E-2</v>
      </c>
      <c r="O26" s="6">
        <f>I26/I40</f>
        <v>0.10869565217391304</v>
      </c>
      <c r="P26" s="6">
        <f t="shared" si="0"/>
        <v>8.4745762711864403E-2</v>
      </c>
      <c r="Q26" s="6">
        <f t="shared" si="1"/>
        <v>0.10869565217391304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1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E27/E40</f>
        <v>3.3898305084745763E-2</v>
      </c>
      <c r="O27" s="6">
        <f>I27/I40</f>
        <v>2.1739130434782608E-2</v>
      </c>
      <c r="P27" s="6">
        <f t="shared" si="0"/>
        <v>3.3898305084745763E-2</v>
      </c>
      <c r="Q27" s="6">
        <f t="shared" si="1"/>
        <v>2.1739130434782608E-2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E28/E40</f>
        <v>3.3898305084745763E-2</v>
      </c>
      <c r="O28" s="6">
        <f>I28/I40</f>
        <v>2.1739130434782608E-2</v>
      </c>
      <c r="P28" s="6">
        <f t="shared" si="0"/>
        <v>3.3898305084745763E-2</v>
      </c>
      <c r="Q28" s="6">
        <f t="shared" si="1"/>
        <v>2.1739130434782608E-2</v>
      </c>
    </row>
    <row r="29" spans="1:17" ht="57.75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E29/E40</f>
        <v>3.3898305084745763E-2</v>
      </c>
      <c r="O29" s="6">
        <f>I29/I40</f>
        <v>2.1739130434782608E-2</v>
      </c>
      <c r="P29" s="6">
        <f t="shared" si="0"/>
        <v>3.3898305084745763E-2</v>
      </c>
      <c r="Q29" s="6">
        <f t="shared" si="1"/>
        <v>2.1739130434782608E-2</v>
      </c>
    </row>
    <row r="30" spans="1:17" ht="91.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E30/E40</f>
        <v>3.3898305084745763E-2</v>
      </c>
      <c r="O30" s="6">
        <f>I30/I40</f>
        <v>2.1739130434782608E-2</v>
      </c>
      <c r="P30" s="6">
        <f t="shared" si="0"/>
        <v>0.10169491525423729</v>
      </c>
      <c r="Q30" s="6">
        <f t="shared" si="1"/>
        <v>4.3478260869565216E-2</v>
      </c>
    </row>
    <row r="31" spans="1:17" ht="90.75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E31/E40</f>
        <v>3.3898305084745763E-2</v>
      </c>
      <c r="O31" s="6">
        <f>I31/I40</f>
        <v>2.1739130434782608E-2</v>
      </c>
      <c r="P31" s="6">
        <f t="shared" si="0"/>
        <v>0.10169491525423729</v>
      </c>
      <c r="Q31" s="6">
        <f t="shared" si="1"/>
        <v>4.3478260869565216E-2</v>
      </c>
    </row>
    <row r="32" spans="1:17" ht="75.75" customHeight="1">
      <c r="A32" s="43" t="s">
        <v>49</v>
      </c>
      <c r="B32" s="23" t="s">
        <v>106</v>
      </c>
      <c r="C32" s="43" t="s">
        <v>101</v>
      </c>
      <c r="D32" s="20">
        <v>2</v>
      </c>
      <c r="E32" s="20">
        <v>1</v>
      </c>
      <c r="F32" s="22" t="s">
        <v>57</v>
      </c>
      <c r="G32" s="43" t="s">
        <v>76</v>
      </c>
      <c r="H32" s="20">
        <v>1</v>
      </c>
      <c r="I32" s="20">
        <v>1</v>
      </c>
      <c r="J32" s="22" t="s">
        <v>34</v>
      </c>
      <c r="K32" s="38"/>
      <c r="N32" s="6">
        <f>E32/E40</f>
        <v>1.6949152542372881E-2</v>
      </c>
      <c r="O32" s="6">
        <f>I32/I40</f>
        <v>2.1739130434782608E-2</v>
      </c>
      <c r="P32" s="6">
        <f t="shared" si="0"/>
        <v>3.3898305084745763E-2</v>
      </c>
      <c r="Q32" s="6">
        <f t="shared" si="1"/>
        <v>2.1739130434782608E-2</v>
      </c>
    </row>
    <row r="33" spans="1:17" ht="48.75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E33/E40</f>
        <v>3.3898305084745763E-2</v>
      </c>
      <c r="O33" s="6">
        <f>I33/I40</f>
        <v>4.3478260869565216E-2</v>
      </c>
      <c r="P33" s="6">
        <f t="shared" si="0"/>
        <v>0.16949152542372881</v>
      </c>
      <c r="Q33" s="6">
        <f t="shared" si="1"/>
        <v>0.21739130434782608</v>
      </c>
    </row>
    <row r="34" spans="1:17" ht="32.25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E34/E40</f>
        <v>1.6949152542372881E-2</v>
      </c>
      <c r="O34" s="6">
        <f>I34/I40</f>
        <v>2.1739130434782608E-2</v>
      </c>
      <c r="P34" s="6">
        <f t="shared" si="0"/>
        <v>8.4745762711864403E-2</v>
      </c>
      <c r="Q34" s="6">
        <f t="shared" si="1"/>
        <v>0.10869565217391304</v>
      </c>
    </row>
    <row r="35" spans="1:17" ht="50.2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E35/E40</f>
        <v>1.6949152542372881E-2</v>
      </c>
      <c r="O35" s="6">
        <f>I35/I40</f>
        <v>2.1739130434782608E-2</v>
      </c>
      <c r="P35" s="6">
        <f t="shared" si="0"/>
        <v>6.7796610169491525E-2</v>
      </c>
      <c r="Q35" s="6">
        <f t="shared" si="1"/>
        <v>8.6956521739130432E-2</v>
      </c>
    </row>
    <row r="36" spans="1:17" ht="39.75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E36/E40</f>
        <v>1.6949152542372881E-2</v>
      </c>
      <c r="O36" s="6">
        <f>I36/I40</f>
        <v>2.1739130434782608E-2</v>
      </c>
      <c r="P36" s="6">
        <f t="shared" si="0"/>
        <v>8.4745762711864403E-2</v>
      </c>
      <c r="Q36" s="6">
        <f t="shared" si="1"/>
        <v>0.10869565217391304</v>
      </c>
    </row>
    <row r="37" spans="1:17" ht="28.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E37/E40</f>
        <v>3.3898305084745763E-2</v>
      </c>
      <c r="O37" s="6">
        <f>I37/I40</f>
        <v>4.3478260869565216E-2</v>
      </c>
      <c r="P37" s="6">
        <f t="shared" si="0"/>
        <v>0.13559322033898305</v>
      </c>
      <c r="Q37" s="6">
        <f t="shared" si="1"/>
        <v>0.13043478260869565</v>
      </c>
    </row>
    <row r="38" spans="1:17" ht="57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E38/E40</f>
        <v>1.6949152542372881E-2</v>
      </c>
      <c r="O38" s="6">
        <f>I38/I40</f>
        <v>2.1739130434782608E-2</v>
      </c>
      <c r="P38" s="6">
        <f t="shared" si="0"/>
        <v>8.4745762711864403E-2</v>
      </c>
      <c r="Q38" s="6">
        <f t="shared" si="1"/>
        <v>0.10869565217391304</v>
      </c>
    </row>
    <row r="39" spans="1:17" ht="64.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E39/E40</f>
        <v>1.6949152542372881E-2</v>
      </c>
      <c r="O39" s="6">
        <f>I39/I40</f>
        <v>2.1739130434782608E-2</v>
      </c>
      <c r="P39" s="6">
        <f t="shared" si="0"/>
        <v>8.4745762711864403E-2</v>
      </c>
      <c r="Q39" s="6">
        <f t="shared" si="1"/>
        <v>0.10869565217391304</v>
      </c>
    </row>
    <row r="40" spans="1:17" ht="15.75">
      <c r="A40" s="27"/>
      <c r="B40" s="28"/>
      <c r="C40" s="29" t="s">
        <v>59</v>
      </c>
      <c r="D40" s="30">
        <f>SUM(D14:D39)</f>
        <v>64</v>
      </c>
      <c r="E40" s="30">
        <f>SUM(E14:E39)</f>
        <v>59</v>
      </c>
      <c r="F40" s="31"/>
      <c r="G40" s="30"/>
      <c r="H40" s="30">
        <f>SUM(H14:H39)</f>
        <v>58</v>
      </c>
      <c r="I40" s="30">
        <f>SUM(I14:I39)</f>
        <v>46</v>
      </c>
      <c r="J40" s="31"/>
      <c r="P40" s="7"/>
    </row>
    <row r="41" spans="1:17" ht="15.75">
      <c r="A41" s="54" t="s">
        <v>60</v>
      </c>
      <c r="B41" s="54"/>
      <c r="C41" s="54"/>
      <c r="D41" s="54"/>
      <c r="E41" s="54"/>
      <c r="F41" s="32">
        <f>SUM(P14:P39)</f>
        <v>1.9491525423728813</v>
      </c>
      <c r="G41" s="42"/>
      <c r="H41" s="42"/>
      <c r="I41" s="42"/>
      <c r="J41" s="32">
        <f>SUM(Q14:Q39)</f>
        <v>1.826086956521739</v>
      </c>
      <c r="K41" s="38"/>
    </row>
    <row r="42" spans="1:17">
      <c r="A42" s="55" t="s">
        <v>75</v>
      </c>
      <c r="B42" s="56"/>
      <c r="C42" s="56"/>
      <c r="D42" s="56"/>
      <c r="E42" s="56"/>
      <c r="F42" s="56"/>
      <c r="G42" s="56"/>
    </row>
    <row r="43" spans="1:17" ht="9" customHeight="1"/>
    <row r="44" spans="1:17" ht="18" customHeight="1">
      <c r="A44" s="57" t="s">
        <v>3</v>
      </c>
      <c r="B44" s="57"/>
      <c r="C44" s="57"/>
      <c r="D44" s="57"/>
      <c r="E44" s="1"/>
      <c r="F44" s="12"/>
      <c r="G44" s="1"/>
      <c r="H44" s="1"/>
      <c r="I44" s="1"/>
      <c r="J44" s="12"/>
    </row>
    <row r="45" spans="1:17" ht="8.25" customHeight="1">
      <c r="A45" s="2"/>
      <c r="B45"/>
      <c r="E45" s="1"/>
      <c r="F45" s="12"/>
      <c r="G45" s="1"/>
      <c r="H45" s="1"/>
      <c r="I45" s="1"/>
      <c r="J45" s="12"/>
    </row>
    <row r="46" spans="1:17" ht="30.75" customHeight="1">
      <c r="A46" s="33" t="s">
        <v>4</v>
      </c>
      <c r="B46" s="50" t="s">
        <v>5</v>
      </c>
      <c r="C46" s="50"/>
      <c r="D46" s="51" t="s">
        <v>6</v>
      </c>
      <c r="E46" s="51"/>
      <c r="F46" s="51"/>
      <c r="G46" s="34" t="s">
        <v>7</v>
      </c>
      <c r="H46" s="3"/>
      <c r="I46" s="1"/>
      <c r="J46" s="12"/>
    </row>
    <row r="47" spans="1:17" ht="24" customHeight="1">
      <c r="A47" s="33" t="s">
        <v>8</v>
      </c>
      <c r="B47" s="50" t="s">
        <v>9</v>
      </c>
      <c r="C47" s="50"/>
      <c r="D47" s="51" t="s">
        <v>10</v>
      </c>
      <c r="E47" s="51"/>
      <c r="F47" s="51"/>
      <c r="G47" s="34" t="s">
        <v>11</v>
      </c>
      <c r="H47" s="3"/>
      <c r="I47" s="1"/>
      <c r="J47" s="12"/>
    </row>
  </sheetData>
  <mergeCells count="28">
    <mergeCell ref="A41:E41"/>
    <mergeCell ref="A42:G42"/>
    <mergeCell ref="A44:D44"/>
    <mergeCell ref="B46:C46"/>
    <mergeCell ref="D46:F46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Инспектор по кадрам, Отдел кадров&amp;R&amp;"Times New Roman,обычный"&amp;8&amp;P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23"/>
  <sheetViews>
    <sheetView view="pageBreakPreview" zoomScale="80" zoomScaleNormal="90" zoomScaleSheetLayoutView="80" zoomScalePageLayoutView="90" workbookViewId="0">
      <selection activeCell="E15" sqref="E1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48" t="s">
        <v>61</v>
      </c>
      <c r="B2" s="48"/>
    </row>
    <row r="3" spans="1:7" ht="8.25" customHeight="1"/>
    <row r="4" spans="1:7" ht="30">
      <c r="A4" s="35" t="s">
        <v>137</v>
      </c>
      <c r="B4" s="8"/>
      <c r="C4" s="35" t="s">
        <v>138</v>
      </c>
      <c r="D4" s="8"/>
      <c r="E4" s="36"/>
      <c r="F4" s="13"/>
      <c r="G4" s="36"/>
    </row>
    <row r="5" spans="1:7" ht="16.5">
      <c r="A5" s="9" t="s">
        <v>62</v>
      </c>
      <c r="B5" s="9"/>
      <c r="C5" s="9" t="s">
        <v>63</v>
      </c>
      <c r="D5" s="9"/>
      <c r="E5" s="9" t="s">
        <v>64</v>
      </c>
      <c r="F5" s="9"/>
      <c r="G5" s="9" t="s">
        <v>65</v>
      </c>
    </row>
    <row r="6" spans="1:7" ht="8.25" customHeight="1"/>
    <row r="7" spans="1:7" ht="15.75">
      <c r="A7" s="48" t="s">
        <v>66</v>
      </c>
      <c r="B7" s="48"/>
    </row>
    <row r="8" spans="1:7" ht="10.5" customHeight="1"/>
    <row r="9" spans="1:7" ht="15.75">
      <c r="A9" s="35" t="s">
        <v>115</v>
      </c>
      <c r="B9" s="8"/>
      <c r="C9" s="35" t="s">
        <v>139</v>
      </c>
      <c r="D9" s="8"/>
      <c r="E9" s="36"/>
      <c r="F9" s="13"/>
      <c r="G9" s="36"/>
    </row>
    <row r="10" spans="1:7" ht="16.5">
      <c r="A10" s="9" t="s">
        <v>62</v>
      </c>
      <c r="B10" s="9"/>
      <c r="C10" s="9" t="s">
        <v>63</v>
      </c>
      <c r="D10" s="9"/>
      <c r="E10" s="9" t="s">
        <v>64</v>
      </c>
      <c r="F10" s="9"/>
      <c r="G10" s="9" t="s">
        <v>65</v>
      </c>
    </row>
    <row r="11" spans="1:7" ht="15.75">
      <c r="A11" s="35" t="s">
        <v>140</v>
      </c>
      <c r="B11" s="8"/>
      <c r="C11" s="35" t="s">
        <v>141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142</v>
      </c>
      <c r="B13" s="8"/>
      <c r="C13" s="35" t="s">
        <v>143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60">
      <c r="A15" s="35" t="s">
        <v>144</v>
      </c>
      <c r="B15" s="8"/>
      <c r="C15" s="35" t="s">
        <v>145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5" ht="12.75" customHeight="1"/>
    <row r="18" spans="1:5" ht="15.75">
      <c r="A18" s="48" t="s">
        <v>67</v>
      </c>
      <c r="B18" s="48"/>
      <c r="C18" s="46"/>
    </row>
    <row r="19" spans="1:5" ht="8.25" customHeight="1"/>
    <row r="20" spans="1:5" ht="15.75">
      <c r="A20" s="36"/>
      <c r="B20" s="8"/>
      <c r="C20" s="36" t="s">
        <v>185</v>
      </c>
      <c r="D20" s="38"/>
      <c r="E20" s="36"/>
    </row>
    <row r="21" spans="1:5" ht="16.5">
      <c r="A21" s="10" t="s">
        <v>64</v>
      </c>
      <c r="B21" s="10"/>
      <c r="C21" s="9" t="s">
        <v>68</v>
      </c>
      <c r="D21" s="10"/>
      <c r="E21" s="10" t="s">
        <v>65</v>
      </c>
    </row>
    <row r="22" spans="1:5" ht="15.75">
      <c r="A22" s="36"/>
      <c r="B22" s="8"/>
      <c r="C22" s="36" t="s">
        <v>186</v>
      </c>
      <c r="D22" s="38"/>
      <c r="E22" s="36"/>
    </row>
    <row r="23" spans="1:5" ht="16.5">
      <c r="A23" s="10" t="s">
        <v>64</v>
      </c>
      <c r="B23" s="10"/>
      <c r="C23" s="9" t="s">
        <v>68</v>
      </c>
      <c r="D23" s="10"/>
      <c r="E23" s="10" t="s">
        <v>65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Медицинский статистик, Организационно-методический кабинет&amp;R&amp;"Times New Roman,обычный"&amp;8 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2:G27"/>
  <sheetViews>
    <sheetView view="pageBreakPreview" topLeftCell="A5" zoomScale="80" zoomScaleNormal="90" zoomScaleSheetLayoutView="80" zoomScalePageLayoutView="90" workbookViewId="0">
      <selection activeCell="E18" sqref="E18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48" t="s">
        <v>136</v>
      </c>
      <c r="B2" s="49"/>
      <c r="F2" s="11"/>
    </row>
    <row r="3" spans="1:7">
      <c r="B3" s="4"/>
      <c r="F3" s="11"/>
    </row>
    <row r="4" spans="1:7" ht="15.75">
      <c r="A4" s="48" t="s">
        <v>61</v>
      </c>
      <c r="B4" s="48"/>
    </row>
    <row r="5" spans="1:7" ht="8.25" customHeight="1"/>
    <row r="6" spans="1:7" ht="30">
      <c r="A6" s="35" t="s">
        <v>137</v>
      </c>
      <c r="B6" s="8"/>
      <c r="C6" s="35" t="s">
        <v>138</v>
      </c>
      <c r="D6" s="8"/>
      <c r="E6" s="36"/>
      <c r="F6" s="13"/>
      <c r="G6" s="36"/>
    </row>
    <row r="7" spans="1:7" ht="16.5">
      <c r="A7" s="9" t="s">
        <v>62</v>
      </c>
      <c r="B7" s="9"/>
      <c r="C7" s="9" t="s">
        <v>63</v>
      </c>
      <c r="D7" s="9"/>
      <c r="E7" s="9" t="s">
        <v>64</v>
      </c>
      <c r="F7" s="9"/>
      <c r="G7" s="9" t="s">
        <v>65</v>
      </c>
    </row>
    <row r="8" spans="1:7" ht="8.25" customHeight="1"/>
    <row r="9" spans="1:7" ht="15.75">
      <c r="A9" s="48" t="s">
        <v>66</v>
      </c>
      <c r="B9" s="48"/>
    </row>
    <row r="10" spans="1:7" ht="10.5" customHeight="1"/>
    <row r="11" spans="1:7" ht="15.75">
      <c r="A11" s="35" t="s">
        <v>115</v>
      </c>
      <c r="B11" s="8"/>
      <c r="C11" s="35" t="s">
        <v>139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140</v>
      </c>
      <c r="B13" s="8"/>
      <c r="C13" s="35" t="s">
        <v>141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15.75">
      <c r="A15" s="35" t="s">
        <v>142</v>
      </c>
      <c r="B15" s="8"/>
      <c r="C15" s="35" t="s">
        <v>143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7" ht="60">
      <c r="A17" s="35" t="s">
        <v>144</v>
      </c>
      <c r="B17" s="8"/>
      <c r="C17" s="35" t="s">
        <v>145</v>
      </c>
      <c r="D17" s="8"/>
      <c r="E17" s="36"/>
      <c r="F17" s="13"/>
      <c r="G17" s="36"/>
    </row>
    <row r="18" spans="1:7" ht="16.5">
      <c r="A18" s="9" t="s">
        <v>62</v>
      </c>
      <c r="B18" s="9"/>
      <c r="C18" s="9" t="s">
        <v>63</v>
      </c>
      <c r="D18" s="9"/>
      <c r="E18" s="9" t="s">
        <v>64</v>
      </c>
      <c r="F18" s="9"/>
      <c r="G18" s="9" t="s">
        <v>65</v>
      </c>
    </row>
    <row r="19" spans="1:7" ht="12.75" customHeight="1"/>
    <row r="20" spans="1:7" ht="15.75">
      <c r="A20" s="48" t="s">
        <v>67</v>
      </c>
      <c r="B20" s="48"/>
      <c r="C20" s="46"/>
    </row>
    <row r="21" spans="1:7" ht="8.25" customHeight="1"/>
    <row r="22" spans="1:7" ht="15.75">
      <c r="A22" s="36"/>
      <c r="B22" s="8"/>
      <c r="C22" s="36" t="s">
        <v>182</v>
      </c>
      <c r="D22" s="38"/>
      <c r="E22" s="36"/>
    </row>
    <row r="23" spans="1:7" ht="16.5">
      <c r="A23" s="10" t="s">
        <v>64</v>
      </c>
      <c r="B23" s="10"/>
      <c r="C23" s="9" t="s">
        <v>68</v>
      </c>
      <c r="D23" s="10"/>
      <c r="E23" s="10" t="s">
        <v>65</v>
      </c>
    </row>
    <row r="24" spans="1:7" ht="15.75">
      <c r="A24" s="36"/>
      <c r="B24" s="8"/>
      <c r="C24" s="36" t="s">
        <v>183</v>
      </c>
      <c r="D24" s="38"/>
      <c r="E24" s="36"/>
    </row>
    <row r="25" spans="1:7" ht="16.5">
      <c r="A25" s="10" t="s">
        <v>64</v>
      </c>
      <c r="B25" s="10"/>
      <c r="C25" s="9" t="s">
        <v>68</v>
      </c>
      <c r="D25" s="10"/>
      <c r="E25" s="10" t="s">
        <v>65</v>
      </c>
    </row>
    <row r="26" spans="1:7" ht="15.75">
      <c r="A26" s="36"/>
      <c r="B26" s="8"/>
      <c r="C26" s="36" t="s">
        <v>184</v>
      </c>
      <c r="D26" s="38"/>
      <c r="E26" s="36"/>
    </row>
    <row r="27" spans="1:7" ht="16.5">
      <c r="A27" s="10" t="s">
        <v>64</v>
      </c>
      <c r="B27" s="10"/>
      <c r="C27" s="9" t="s">
        <v>68</v>
      </c>
      <c r="D27" s="10"/>
      <c r="E27" s="10" t="s">
        <v>65</v>
      </c>
    </row>
  </sheetData>
  <mergeCells count="4">
    <mergeCell ref="A2:B2"/>
    <mergeCell ref="A4:B4"/>
    <mergeCell ref="A9:B9"/>
    <mergeCell ref="A20:B20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Инспектор по кадрам, Отдел кадров&amp;R&amp;"Times New Roman,обычный"&amp;8 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47"/>
  <sheetViews>
    <sheetView view="pageBreakPreview" topLeftCell="A37" zoomScale="80" zoomScaleNormal="100" zoomScaleSheetLayoutView="80" workbookViewId="0">
      <selection activeCell="A44" sqref="A44:D4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160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163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E14/E40</f>
        <v>3.3898305084745763E-2</v>
      </c>
      <c r="O14" s="6">
        <f>I14/I40</f>
        <v>2.1739130434782608E-2</v>
      </c>
      <c r="P14" s="6">
        <f>N14*D14</f>
        <v>6.7796610169491525E-2</v>
      </c>
      <c r="Q14" s="6">
        <f>O14*H14</f>
        <v>4.3478260869565216E-2</v>
      </c>
    </row>
    <row r="15" spans="1:17" ht="93.7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E15/E40</f>
        <v>3.3898305084745763E-2</v>
      </c>
      <c r="O15" s="6">
        <f>I15/I40</f>
        <v>2.1739130434782608E-2</v>
      </c>
      <c r="P15" s="6">
        <f t="shared" ref="P15:P39" si="0">N15*D15</f>
        <v>6.7796610169491525E-2</v>
      </c>
      <c r="Q15" s="6">
        <f t="shared" ref="Q15:Q39" si="1">O15*H15</f>
        <v>4.3478260869565216E-2</v>
      </c>
    </row>
    <row r="16" spans="1:17" ht="52.5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E16/E40</f>
        <v>8.4745762711864403E-2</v>
      </c>
      <c r="O16" s="6">
        <f>I16/I40</f>
        <v>8.6956521739130432E-2</v>
      </c>
      <c r="P16" s="6">
        <f t="shared" si="0"/>
        <v>8.4745762711864403E-2</v>
      </c>
      <c r="Q16" s="6">
        <f>O16*H16</f>
        <v>8.6956521739130432E-2</v>
      </c>
    </row>
    <row r="17" spans="1:17" ht="103.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E17/E40</f>
        <v>3.3898305084745763E-2</v>
      </c>
      <c r="O17" s="6">
        <f>I17/I40</f>
        <v>2.1739130434782608E-2</v>
      </c>
      <c r="P17" s="6">
        <f t="shared" si="0"/>
        <v>0.10169491525423729</v>
      </c>
      <c r="Q17" s="6">
        <f>O17*H17</f>
        <v>4.3478260869565216E-2</v>
      </c>
    </row>
    <row r="18" spans="1:17" ht="89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E18/E40</f>
        <v>3.3898305084745763E-2</v>
      </c>
      <c r="O18" s="6">
        <f>I18/I40</f>
        <v>2.1739130434782608E-2</v>
      </c>
      <c r="P18" s="6">
        <f t="shared" si="0"/>
        <v>0.10169491525423729</v>
      </c>
      <c r="Q18" s="6">
        <f t="shared" si="1"/>
        <v>4.3478260869565216E-2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E19/E40</f>
        <v>3.3898305084745763E-2</v>
      </c>
      <c r="O19" s="6">
        <f>I19/I40</f>
        <v>2.1739130434782608E-2</v>
      </c>
      <c r="P19" s="6">
        <f t="shared" si="0"/>
        <v>6.7796610169491525E-2</v>
      </c>
      <c r="Q19" s="6">
        <f t="shared" si="1"/>
        <v>4.3478260869565216E-2</v>
      </c>
    </row>
    <row r="20" spans="1:17" ht="39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4</v>
      </c>
      <c r="F20" s="22" t="s">
        <v>32</v>
      </c>
      <c r="G20" s="43" t="s">
        <v>82</v>
      </c>
      <c r="H20" s="20">
        <v>1</v>
      </c>
      <c r="I20" s="20">
        <v>3</v>
      </c>
      <c r="J20" s="22" t="s">
        <v>35</v>
      </c>
      <c r="K20" s="38"/>
      <c r="N20" s="6">
        <f>E20/E40</f>
        <v>6.7796610169491525E-2</v>
      </c>
      <c r="O20" s="6">
        <f>I20/I40</f>
        <v>6.5217391304347824E-2</v>
      </c>
      <c r="P20" s="6">
        <f t="shared" si="0"/>
        <v>6.7796610169491525E-2</v>
      </c>
      <c r="Q20" s="6">
        <f t="shared" si="1"/>
        <v>6.5217391304347824E-2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E21/E40</f>
        <v>8.4745762711864403E-2</v>
      </c>
      <c r="O21" s="6">
        <f>I21/I40</f>
        <v>0.10869565217391304</v>
      </c>
      <c r="P21" s="6">
        <f t="shared" si="0"/>
        <v>8.4745762711864403E-2</v>
      </c>
      <c r="Q21" s="6">
        <f t="shared" si="1"/>
        <v>0.10869565217391304</v>
      </c>
    </row>
    <row r="22" spans="1:17" ht="35.25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E22/E40</f>
        <v>5.0847457627118647E-2</v>
      </c>
      <c r="O22" s="6">
        <f>I22/I40</f>
        <v>4.3478260869565216E-2</v>
      </c>
      <c r="P22" s="6">
        <f t="shared" si="0"/>
        <v>5.0847457627118647E-2</v>
      </c>
      <c r="Q22" s="6">
        <f t="shared" si="1"/>
        <v>4.3478260869565216E-2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E23/E40</f>
        <v>1.6949152542372881E-2</v>
      </c>
      <c r="O23" s="6">
        <f>I23/I40</f>
        <v>2.1739130434782608E-2</v>
      </c>
      <c r="P23" s="6">
        <f t="shared" si="0"/>
        <v>1.6949152542372881E-2</v>
      </c>
      <c r="Q23" s="6">
        <f t="shared" si="1"/>
        <v>2.1739130434782608E-2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E24/E40</f>
        <v>1.6949152542372881E-2</v>
      </c>
      <c r="O24" s="6">
        <f>I24/I40</f>
        <v>2.1739130434782608E-2</v>
      </c>
      <c r="P24" s="6">
        <f t="shared" si="0"/>
        <v>1.6949152542372881E-2</v>
      </c>
      <c r="Q24" s="6">
        <f t="shared" si="1"/>
        <v>2.1739130434782608E-2</v>
      </c>
    </row>
    <row r="25" spans="1:17" ht="50.2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E25/E40</f>
        <v>8.4745762711864403E-2</v>
      </c>
      <c r="O25" s="6">
        <f>I25/I40</f>
        <v>0.10869565217391304</v>
      </c>
      <c r="P25" s="6">
        <f t="shared" si="0"/>
        <v>8.4745762711864403E-2</v>
      </c>
      <c r="Q25" s="6">
        <f t="shared" si="1"/>
        <v>0.10869565217391304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E26/E40</f>
        <v>8.4745762711864403E-2</v>
      </c>
      <c r="O26" s="6">
        <f>I26/I40</f>
        <v>0.10869565217391304</v>
      </c>
      <c r="P26" s="6">
        <f t="shared" si="0"/>
        <v>8.4745762711864403E-2</v>
      </c>
      <c r="Q26" s="6">
        <f t="shared" si="1"/>
        <v>0.10869565217391304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1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E27/E40</f>
        <v>3.3898305084745763E-2</v>
      </c>
      <c r="O27" s="6">
        <f>I27/I40</f>
        <v>2.1739130434782608E-2</v>
      </c>
      <c r="P27" s="6">
        <f t="shared" si="0"/>
        <v>3.3898305084745763E-2</v>
      </c>
      <c r="Q27" s="6">
        <f t="shared" si="1"/>
        <v>2.1739130434782608E-2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E28/E40</f>
        <v>3.3898305084745763E-2</v>
      </c>
      <c r="O28" s="6">
        <f>I28/I40</f>
        <v>2.1739130434782608E-2</v>
      </c>
      <c r="P28" s="6">
        <f t="shared" si="0"/>
        <v>3.3898305084745763E-2</v>
      </c>
      <c r="Q28" s="6">
        <f t="shared" si="1"/>
        <v>2.1739130434782608E-2</v>
      </c>
    </row>
    <row r="29" spans="1:17" ht="57.75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E29/E40</f>
        <v>3.3898305084745763E-2</v>
      </c>
      <c r="O29" s="6">
        <f>I29/I40</f>
        <v>2.1739130434782608E-2</v>
      </c>
      <c r="P29" s="6">
        <f t="shared" si="0"/>
        <v>3.3898305084745763E-2</v>
      </c>
      <c r="Q29" s="6">
        <f t="shared" si="1"/>
        <v>2.1739130434782608E-2</v>
      </c>
    </row>
    <row r="30" spans="1:17" ht="91.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E30/E40</f>
        <v>3.3898305084745763E-2</v>
      </c>
      <c r="O30" s="6">
        <f>I30/I40</f>
        <v>2.1739130434782608E-2</v>
      </c>
      <c r="P30" s="6">
        <f t="shared" si="0"/>
        <v>0.10169491525423729</v>
      </c>
      <c r="Q30" s="6">
        <f t="shared" si="1"/>
        <v>4.3478260869565216E-2</v>
      </c>
    </row>
    <row r="31" spans="1:17" ht="90.75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E31/E40</f>
        <v>3.3898305084745763E-2</v>
      </c>
      <c r="O31" s="6">
        <f>I31/I40</f>
        <v>2.1739130434782608E-2</v>
      </c>
      <c r="P31" s="6">
        <f t="shared" si="0"/>
        <v>0.10169491525423729</v>
      </c>
      <c r="Q31" s="6">
        <f t="shared" si="1"/>
        <v>4.3478260869565216E-2</v>
      </c>
    </row>
    <row r="32" spans="1:17" ht="75.75" customHeight="1">
      <c r="A32" s="43" t="s">
        <v>49</v>
      </c>
      <c r="B32" s="23" t="s">
        <v>106</v>
      </c>
      <c r="C32" s="43" t="s">
        <v>101</v>
      </c>
      <c r="D32" s="20">
        <v>2</v>
      </c>
      <c r="E32" s="20">
        <v>1</v>
      </c>
      <c r="F32" s="22" t="s">
        <v>57</v>
      </c>
      <c r="G32" s="43" t="s">
        <v>76</v>
      </c>
      <c r="H32" s="20">
        <v>1</v>
      </c>
      <c r="I32" s="20">
        <v>1</v>
      </c>
      <c r="J32" s="22" t="s">
        <v>34</v>
      </c>
      <c r="K32" s="38"/>
      <c r="N32" s="6">
        <f>E32/E40</f>
        <v>1.6949152542372881E-2</v>
      </c>
      <c r="O32" s="6">
        <f>I32/I40</f>
        <v>2.1739130434782608E-2</v>
      </c>
      <c r="P32" s="6">
        <f t="shared" si="0"/>
        <v>3.3898305084745763E-2</v>
      </c>
      <c r="Q32" s="6">
        <f t="shared" si="1"/>
        <v>2.1739130434782608E-2</v>
      </c>
    </row>
    <row r="33" spans="1:17" ht="48.75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E33/E40</f>
        <v>3.3898305084745763E-2</v>
      </c>
      <c r="O33" s="6">
        <f>I33/I40</f>
        <v>4.3478260869565216E-2</v>
      </c>
      <c r="P33" s="6">
        <f t="shared" si="0"/>
        <v>0.16949152542372881</v>
      </c>
      <c r="Q33" s="6">
        <f t="shared" si="1"/>
        <v>0.21739130434782608</v>
      </c>
    </row>
    <row r="34" spans="1:17" ht="32.25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E34/E40</f>
        <v>1.6949152542372881E-2</v>
      </c>
      <c r="O34" s="6">
        <f>I34/I40</f>
        <v>2.1739130434782608E-2</v>
      </c>
      <c r="P34" s="6">
        <f t="shared" si="0"/>
        <v>8.4745762711864403E-2</v>
      </c>
      <c r="Q34" s="6">
        <f t="shared" si="1"/>
        <v>0.10869565217391304</v>
      </c>
    </row>
    <row r="35" spans="1:17" ht="50.2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E35/E40</f>
        <v>1.6949152542372881E-2</v>
      </c>
      <c r="O35" s="6">
        <f>I35/I40</f>
        <v>2.1739130434782608E-2</v>
      </c>
      <c r="P35" s="6">
        <f t="shared" si="0"/>
        <v>6.7796610169491525E-2</v>
      </c>
      <c r="Q35" s="6">
        <f t="shared" si="1"/>
        <v>8.6956521739130432E-2</v>
      </c>
    </row>
    <row r="36" spans="1:17" ht="39.75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E36/E40</f>
        <v>1.6949152542372881E-2</v>
      </c>
      <c r="O36" s="6">
        <f>I36/I40</f>
        <v>2.1739130434782608E-2</v>
      </c>
      <c r="P36" s="6">
        <f t="shared" si="0"/>
        <v>8.4745762711864403E-2</v>
      </c>
      <c r="Q36" s="6">
        <f t="shared" si="1"/>
        <v>0.10869565217391304</v>
      </c>
    </row>
    <row r="37" spans="1:17" ht="28.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E37/E40</f>
        <v>3.3898305084745763E-2</v>
      </c>
      <c r="O37" s="6">
        <f>I37/I40</f>
        <v>4.3478260869565216E-2</v>
      </c>
      <c r="P37" s="6">
        <f t="shared" si="0"/>
        <v>0.13559322033898305</v>
      </c>
      <c r="Q37" s="6">
        <f t="shared" si="1"/>
        <v>0.13043478260869565</v>
      </c>
    </row>
    <row r="38" spans="1:17" ht="57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E38/E40</f>
        <v>1.6949152542372881E-2</v>
      </c>
      <c r="O38" s="6">
        <f>I38/I40</f>
        <v>2.1739130434782608E-2</v>
      </c>
      <c r="P38" s="6">
        <f t="shared" si="0"/>
        <v>8.4745762711864403E-2</v>
      </c>
      <c r="Q38" s="6">
        <f t="shared" si="1"/>
        <v>0.10869565217391304</v>
      </c>
    </row>
    <row r="39" spans="1:17" ht="64.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E39/E40</f>
        <v>1.6949152542372881E-2</v>
      </c>
      <c r="O39" s="6">
        <f>I39/I40</f>
        <v>2.1739130434782608E-2</v>
      </c>
      <c r="P39" s="6">
        <f t="shared" si="0"/>
        <v>8.4745762711864403E-2</v>
      </c>
      <c r="Q39" s="6">
        <f t="shared" si="1"/>
        <v>0.10869565217391304</v>
      </c>
    </row>
    <row r="40" spans="1:17" ht="15.75">
      <c r="A40" s="27"/>
      <c r="B40" s="28"/>
      <c r="C40" s="29" t="s">
        <v>59</v>
      </c>
      <c r="D40" s="30">
        <f>SUM(D14:D39)</f>
        <v>64</v>
      </c>
      <c r="E40" s="30">
        <f>SUM(E14:E39)</f>
        <v>59</v>
      </c>
      <c r="F40" s="31"/>
      <c r="G40" s="30"/>
      <c r="H40" s="30">
        <f>SUM(H14:H39)</f>
        <v>58</v>
      </c>
      <c r="I40" s="30">
        <f>SUM(I14:I39)</f>
        <v>46</v>
      </c>
      <c r="J40" s="31"/>
      <c r="P40" s="7"/>
    </row>
    <row r="41" spans="1:17" ht="15.75">
      <c r="A41" s="54" t="s">
        <v>60</v>
      </c>
      <c r="B41" s="54"/>
      <c r="C41" s="54"/>
      <c r="D41" s="54"/>
      <c r="E41" s="54"/>
      <c r="F41" s="32">
        <f>SUM(P14:P39)</f>
        <v>1.9491525423728813</v>
      </c>
      <c r="G41" s="42"/>
      <c r="H41" s="42"/>
      <c r="I41" s="42"/>
      <c r="J41" s="32">
        <f>SUM(Q14:Q39)</f>
        <v>1.826086956521739</v>
      </c>
      <c r="K41" s="38"/>
    </row>
    <row r="42" spans="1:17">
      <c r="A42" s="55" t="s">
        <v>75</v>
      </c>
      <c r="B42" s="56"/>
      <c r="C42" s="56"/>
      <c r="D42" s="56"/>
      <c r="E42" s="56"/>
      <c r="F42" s="56"/>
      <c r="G42" s="56"/>
    </row>
    <row r="43" spans="1:17" ht="8.25" customHeight="1"/>
    <row r="44" spans="1:17" ht="18" customHeight="1">
      <c r="A44" s="57" t="s">
        <v>3</v>
      </c>
      <c r="B44" s="57"/>
      <c r="C44" s="57"/>
      <c r="D44" s="57"/>
      <c r="E44" s="1"/>
      <c r="F44" s="12"/>
      <c r="G44" s="1"/>
      <c r="H44" s="1"/>
      <c r="I44" s="1"/>
      <c r="J44" s="12"/>
    </row>
    <row r="45" spans="1:17" ht="12" customHeight="1">
      <c r="A45" s="2"/>
      <c r="B45"/>
      <c r="E45" s="1"/>
      <c r="F45" s="12"/>
      <c r="G45" s="1"/>
      <c r="H45" s="1"/>
      <c r="I45" s="1"/>
      <c r="J45" s="12"/>
    </row>
    <row r="46" spans="1:17" ht="30.75" customHeight="1">
      <c r="A46" s="33" t="s">
        <v>4</v>
      </c>
      <c r="B46" s="50" t="s">
        <v>5</v>
      </c>
      <c r="C46" s="50"/>
      <c r="D46" s="51" t="s">
        <v>6</v>
      </c>
      <c r="E46" s="51"/>
      <c r="F46" s="51"/>
      <c r="G46" s="34" t="s">
        <v>7</v>
      </c>
      <c r="H46" s="3"/>
      <c r="I46" s="1"/>
      <c r="J46" s="12"/>
    </row>
    <row r="47" spans="1:17" ht="24" customHeight="1">
      <c r="A47" s="33" t="s">
        <v>8</v>
      </c>
      <c r="B47" s="50" t="s">
        <v>9</v>
      </c>
      <c r="C47" s="50"/>
      <c r="D47" s="51" t="s">
        <v>10</v>
      </c>
      <c r="E47" s="51"/>
      <c r="F47" s="51"/>
      <c r="G47" s="34" t="s">
        <v>11</v>
      </c>
      <c r="H47" s="3"/>
      <c r="I47" s="1"/>
      <c r="J47" s="12"/>
    </row>
  </sheetData>
  <mergeCells count="28">
    <mergeCell ref="A41:E41"/>
    <mergeCell ref="A42:G42"/>
    <mergeCell ref="A44:D44"/>
    <mergeCell ref="B46:C46"/>
    <mergeCell ref="D46:F46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Программист, Отдел кадров&amp;R&amp;"Times New Roman,обычный"&amp;8&amp;P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2:G23"/>
  <sheetViews>
    <sheetView view="pageBreakPreview" zoomScale="80" zoomScaleNormal="90" zoomScaleSheetLayoutView="80" zoomScalePageLayoutView="90" workbookViewId="0">
      <selection activeCell="A24" sqref="A24:XFD27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48" t="s">
        <v>136</v>
      </c>
      <c r="B2" s="49"/>
      <c r="F2" s="11"/>
    </row>
    <row r="3" spans="1:7">
      <c r="B3" s="4"/>
      <c r="F3" s="11"/>
    </row>
    <row r="4" spans="1:7" ht="15.75">
      <c r="A4" s="48" t="s">
        <v>61</v>
      </c>
      <c r="B4" s="48"/>
    </row>
    <row r="5" spans="1:7" ht="8.25" customHeight="1"/>
    <row r="6" spans="1:7" ht="30">
      <c r="A6" s="35" t="s">
        <v>137</v>
      </c>
      <c r="B6" s="8"/>
      <c r="C6" s="35" t="s">
        <v>138</v>
      </c>
      <c r="D6" s="8"/>
      <c r="E6" s="36"/>
      <c r="F6" s="13"/>
      <c r="G6" s="36"/>
    </row>
    <row r="7" spans="1:7" ht="16.5">
      <c r="A7" s="9" t="s">
        <v>62</v>
      </c>
      <c r="B7" s="9"/>
      <c r="C7" s="9" t="s">
        <v>63</v>
      </c>
      <c r="D7" s="9"/>
      <c r="E7" s="9" t="s">
        <v>64</v>
      </c>
      <c r="F7" s="9"/>
      <c r="G7" s="9" t="s">
        <v>65</v>
      </c>
    </row>
    <row r="8" spans="1:7" ht="8.25" customHeight="1"/>
    <row r="9" spans="1:7" ht="15.75">
      <c r="A9" s="48" t="s">
        <v>66</v>
      </c>
      <c r="B9" s="48"/>
    </row>
    <row r="10" spans="1:7" ht="10.5" customHeight="1"/>
    <row r="11" spans="1:7" ht="15.75">
      <c r="A11" s="35" t="s">
        <v>115</v>
      </c>
      <c r="B11" s="8"/>
      <c r="C11" s="35" t="s">
        <v>139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140</v>
      </c>
      <c r="B13" s="8"/>
      <c r="C13" s="35" t="s">
        <v>141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15.75">
      <c r="A15" s="35" t="s">
        <v>142</v>
      </c>
      <c r="B15" s="8"/>
      <c r="C15" s="35" t="s">
        <v>143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7" ht="60">
      <c r="A17" s="35" t="s">
        <v>144</v>
      </c>
      <c r="B17" s="8"/>
      <c r="C17" s="35" t="s">
        <v>145</v>
      </c>
      <c r="D17" s="8"/>
      <c r="E17" s="36"/>
      <c r="F17" s="13"/>
      <c r="G17" s="36"/>
    </row>
    <row r="18" spans="1:7" ht="16.5">
      <c r="A18" s="9" t="s">
        <v>62</v>
      </c>
      <c r="B18" s="9"/>
      <c r="C18" s="9" t="s">
        <v>63</v>
      </c>
      <c r="D18" s="9"/>
      <c r="E18" s="9" t="s">
        <v>64</v>
      </c>
      <c r="F18" s="9"/>
      <c r="G18" s="9" t="s">
        <v>65</v>
      </c>
    </row>
    <row r="19" spans="1:7" ht="12.75" customHeight="1"/>
    <row r="20" spans="1:7" ht="15.75">
      <c r="A20" s="48" t="s">
        <v>67</v>
      </c>
      <c r="B20" s="48"/>
      <c r="C20" s="46"/>
    </row>
    <row r="21" spans="1:7" ht="8.25" customHeight="1"/>
    <row r="22" spans="1:7" ht="15.75">
      <c r="A22" s="36"/>
      <c r="B22" s="8"/>
      <c r="C22" s="36"/>
      <c r="D22" s="38"/>
      <c r="E22" s="36"/>
    </row>
    <row r="23" spans="1:7" ht="16.5">
      <c r="A23" s="10" t="s">
        <v>64</v>
      </c>
      <c r="B23" s="10"/>
      <c r="C23" s="9" t="s">
        <v>68</v>
      </c>
      <c r="D23" s="10"/>
      <c r="E23" s="10" t="s">
        <v>65</v>
      </c>
    </row>
  </sheetData>
  <mergeCells count="4">
    <mergeCell ref="A2:B2"/>
    <mergeCell ref="A4:B4"/>
    <mergeCell ref="A9:B9"/>
    <mergeCell ref="A20:B20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Программист, Отдел кадров&amp;R&amp;"Times New Roman,обычный"&amp;8 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50"/>
  <sheetViews>
    <sheetView view="pageBreakPreview" topLeftCell="A15" zoomScale="80" zoomScaleNormal="100" zoomScaleSheetLayoutView="80" workbookViewId="0">
      <selection activeCell="A15" sqref="A1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165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166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2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E14/E41</f>
        <v>3.2258064516129031E-2</v>
      </c>
      <c r="O14" s="6">
        <f>I14/I41</f>
        <v>2.0408163265306121E-2</v>
      </c>
      <c r="P14" s="6">
        <f>N14*D14</f>
        <v>6.4516129032258063E-2</v>
      </c>
      <c r="Q14" s="6">
        <f>O14*H14</f>
        <v>4.0816326530612242E-2</v>
      </c>
    </row>
    <row r="15" spans="1:17" ht="89.2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E15/E41</f>
        <v>3.2258064516129031E-2</v>
      </c>
      <c r="O15" s="6">
        <f>I15/I41</f>
        <v>2.0408163265306121E-2</v>
      </c>
      <c r="P15" s="6">
        <f t="shared" ref="P15:P39" si="0">N15*D15</f>
        <v>6.4516129032258063E-2</v>
      </c>
      <c r="Q15" s="6">
        <f t="shared" ref="Q15:Q39" si="1">O15*H15</f>
        <v>4.0816326530612242E-2</v>
      </c>
    </row>
    <row r="16" spans="1:17" ht="52.5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E16/E41</f>
        <v>8.0645161290322578E-2</v>
      </c>
      <c r="O16" s="6">
        <f>I16/I41</f>
        <v>8.1632653061224483E-2</v>
      </c>
      <c r="P16" s="6">
        <f t="shared" si="0"/>
        <v>8.0645161290322578E-2</v>
      </c>
      <c r="Q16" s="6">
        <f>O16*H16</f>
        <v>8.1632653061224483E-2</v>
      </c>
    </row>
    <row r="17" spans="1:17" ht="110.2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E17/E41</f>
        <v>3.2258064516129031E-2</v>
      </c>
      <c r="O17" s="6">
        <f>I17/I41</f>
        <v>2.0408163265306121E-2</v>
      </c>
      <c r="P17" s="6">
        <f t="shared" si="0"/>
        <v>9.6774193548387094E-2</v>
      </c>
      <c r="Q17" s="6">
        <f>O17*H17</f>
        <v>4.0816326530612242E-2</v>
      </c>
    </row>
    <row r="18" spans="1:17" ht="92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E18/E41</f>
        <v>3.2258064516129031E-2</v>
      </c>
      <c r="O18" s="6">
        <f>I18/I41</f>
        <v>2.0408163265306121E-2</v>
      </c>
      <c r="P18" s="6">
        <f t="shared" si="0"/>
        <v>9.6774193548387094E-2</v>
      </c>
      <c r="Q18" s="6">
        <f t="shared" si="1"/>
        <v>4.0816326530612242E-2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E19/E41</f>
        <v>3.2258064516129031E-2</v>
      </c>
      <c r="O19" s="6">
        <f>I19/I41</f>
        <v>2.0408163265306121E-2</v>
      </c>
      <c r="P19" s="6">
        <f t="shared" si="0"/>
        <v>6.4516129032258063E-2</v>
      </c>
      <c r="Q19" s="6">
        <f t="shared" si="1"/>
        <v>4.0816326530612242E-2</v>
      </c>
    </row>
    <row r="20" spans="1:17" ht="46.5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5</v>
      </c>
      <c r="F20" s="21" t="s">
        <v>29</v>
      </c>
      <c r="G20" s="43" t="s">
        <v>82</v>
      </c>
      <c r="H20" s="20">
        <v>1</v>
      </c>
      <c r="I20" s="20">
        <v>4</v>
      </c>
      <c r="J20" s="22" t="s">
        <v>32</v>
      </c>
      <c r="K20" s="38"/>
      <c r="N20" s="6">
        <f>E20/E41</f>
        <v>8.0645161290322578E-2</v>
      </c>
      <c r="O20" s="6">
        <f>I20/I41</f>
        <v>8.1632653061224483E-2</v>
      </c>
      <c r="P20" s="6">
        <f t="shared" si="0"/>
        <v>8.0645161290322578E-2</v>
      </c>
      <c r="Q20" s="6">
        <f t="shared" si="1"/>
        <v>8.1632653061224483E-2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E21/E41</f>
        <v>8.0645161290322578E-2</v>
      </c>
      <c r="O21" s="6">
        <f>I21/I41</f>
        <v>0.10204081632653061</v>
      </c>
      <c r="P21" s="6">
        <f t="shared" si="0"/>
        <v>8.0645161290322578E-2</v>
      </c>
      <c r="Q21" s="6">
        <f t="shared" si="1"/>
        <v>0.10204081632653061</v>
      </c>
    </row>
    <row r="22" spans="1:17" ht="39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E22/E41</f>
        <v>4.8387096774193547E-2</v>
      </c>
      <c r="O22" s="6">
        <f>I22/I41</f>
        <v>4.0816326530612242E-2</v>
      </c>
      <c r="P22" s="6">
        <f t="shared" si="0"/>
        <v>4.8387096774193547E-2</v>
      </c>
      <c r="Q22" s="6">
        <f t="shared" si="1"/>
        <v>4.0816326530612242E-2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E23/E41</f>
        <v>1.6129032258064516E-2</v>
      </c>
      <c r="O23" s="6">
        <f>I23/I41</f>
        <v>2.0408163265306121E-2</v>
      </c>
      <c r="P23" s="6">
        <f t="shared" si="0"/>
        <v>1.6129032258064516E-2</v>
      </c>
      <c r="Q23" s="6">
        <f t="shared" si="1"/>
        <v>2.0408163265306121E-2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E24/E41</f>
        <v>1.6129032258064516E-2</v>
      </c>
      <c r="O24" s="6">
        <f>I24/I41</f>
        <v>2.0408163265306121E-2</v>
      </c>
      <c r="P24" s="6">
        <f t="shared" si="0"/>
        <v>1.6129032258064516E-2</v>
      </c>
      <c r="Q24" s="6">
        <f t="shared" si="1"/>
        <v>2.0408163265306121E-2</v>
      </c>
    </row>
    <row r="25" spans="1:17" ht="48.7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E25/E41</f>
        <v>8.0645161290322578E-2</v>
      </c>
      <c r="O25" s="6">
        <f>I25/I41</f>
        <v>0.10204081632653061</v>
      </c>
      <c r="P25" s="6">
        <f t="shared" si="0"/>
        <v>8.0645161290322578E-2</v>
      </c>
      <c r="Q25" s="6">
        <f t="shared" si="1"/>
        <v>0.10204081632653061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E26/E41</f>
        <v>8.0645161290322578E-2</v>
      </c>
      <c r="O26" s="6">
        <f>I26/I41</f>
        <v>0.10204081632653061</v>
      </c>
      <c r="P26" s="6">
        <f t="shared" si="0"/>
        <v>8.0645161290322578E-2</v>
      </c>
      <c r="Q26" s="6">
        <f t="shared" si="1"/>
        <v>0.10204081632653061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2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E27/E41</f>
        <v>3.2258064516129031E-2</v>
      </c>
      <c r="O27" s="6">
        <f>I27/I41</f>
        <v>2.0408163265306121E-2</v>
      </c>
      <c r="P27" s="6">
        <f t="shared" si="0"/>
        <v>6.4516129032258063E-2</v>
      </c>
      <c r="Q27" s="6">
        <f t="shared" si="1"/>
        <v>2.0408163265306121E-2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E28/E41</f>
        <v>3.2258064516129031E-2</v>
      </c>
      <c r="O28" s="6">
        <f>I28/I41</f>
        <v>2.0408163265306121E-2</v>
      </c>
      <c r="P28" s="6">
        <f t="shared" si="0"/>
        <v>3.2258064516129031E-2</v>
      </c>
      <c r="Q28" s="6">
        <f t="shared" si="1"/>
        <v>2.0408163265306121E-2</v>
      </c>
    </row>
    <row r="29" spans="1:17" ht="54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E29/E41</f>
        <v>3.2258064516129031E-2</v>
      </c>
      <c r="O29" s="6">
        <f>I29/I41</f>
        <v>2.0408163265306121E-2</v>
      </c>
      <c r="P29" s="6">
        <f t="shared" si="0"/>
        <v>3.2258064516129031E-2</v>
      </c>
      <c r="Q29" s="6">
        <f t="shared" si="1"/>
        <v>2.0408163265306121E-2</v>
      </c>
    </row>
    <row r="30" spans="1:17" ht="89.2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E30/E41</f>
        <v>3.2258064516129031E-2</v>
      </c>
      <c r="O30" s="6">
        <f>I30/I41</f>
        <v>2.0408163265306121E-2</v>
      </c>
      <c r="P30" s="6">
        <f t="shared" si="0"/>
        <v>9.6774193548387094E-2</v>
      </c>
      <c r="Q30" s="6">
        <f t="shared" si="1"/>
        <v>4.0816326530612242E-2</v>
      </c>
    </row>
    <row r="31" spans="1:17" ht="93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E31/E41</f>
        <v>3.2258064516129031E-2</v>
      </c>
      <c r="O31" s="6">
        <f>I31/I41</f>
        <v>2.0408163265306121E-2</v>
      </c>
      <c r="P31" s="6">
        <f t="shared" si="0"/>
        <v>9.6774193548387094E-2</v>
      </c>
      <c r="Q31" s="6">
        <f t="shared" si="1"/>
        <v>4.0816326530612242E-2</v>
      </c>
    </row>
    <row r="32" spans="1:17" ht="84" customHeight="1">
      <c r="A32" s="43" t="s">
        <v>49</v>
      </c>
      <c r="B32" s="23" t="s">
        <v>106</v>
      </c>
      <c r="C32" s="43" t="s">
        <v>167</v>
      </c>
      <c r="D32" s="20">
        <v>3</v>
      </c>
      <c r="E32" s="20">
        <v>1</v>
      </c>
      <c r="F32" s="22" t="s">
        <v>35</v>
      </c>
      <c r="G32" s="43" t="s">
        <v>76</v>
      </c>
      <c r="H32" s="20">
        <v>2</v>
      </c>
      <c r="I32" s="20">
        <v>1</v>
      </c>
      <c r="J32" s="22" t="s">
        <v>57</v>
      </c>
      <c r="K32" s="38"/>
      <c r="N32" s="6">
        <f>E32/E41</f>
        <v>1.6129032258064516E-2</v>
      </c>
      <c r="O32" s="6">
        <f>I32/I41</f>
        <v>2.0408163265306121E-2</v>
      </c>
      <c r="P32" s="6">
        <f t="shared" si="0"/>
        <v>4.8387096774193547E-2</v>
      </c>
      <c r="Q32" s="6">
        <f t="shared" si="1"/>
        <v>4.0816326530612242E-2</v>
      </c>
    </row>
    <row r="33" spans="1:17" ht="49.5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E33/E41</f>
        <v>3.2258064516129031E-2</v>
      </c>
      <c r="O33" s="6">
        <f>I33/I41</f>
        <v>4.0816326530612242E-2</v>
      </c>
      <c r="P33" s="6">
        <f t="shared" si="0"/>
        <v>0.16129032258064516</v>
      </c>
      <c r="Q33" s="6">
        <f t="shared" si="1"/>
        <v>0.2040816326530612</v>
      </c>
    </row>
    <row r="34" spans="1:17" ht="48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E34/E41</f>
        <v>1.6129032258064516E-2</v>
      </c>
      <c r="O34" s="6">
        <f>I34/I41</f>
        <v>2.0408163265306121E-2</v>
      </c>
      <c r="P34" s="6">
        <f t="shared" si="0"/>
        <v>8.0645161290322578E-2</v>
      </c>
      <c r="Q34" s="6">
        <f t="shared" si="1"/>
        <v>0.1020408163265306</v>
      </c>
    </row>
    <row r="35" spans="1:17" ht="57.7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E35/E41</f>
        <v>1.6129032258064516E-2</v>
      </c>
      <c r="O35" s="6">
        <f>I35/I41</f>
        <v>2.0408163265306121E-2</v>
      </c>
      <c r="P35" s="6">
        <f t="shared" si="0"/>
        <v>6.4516129032258063E-2</v>
      </c>
      <c r="Q35" s="6">
        <f t="shared" si="1"/>
        <v>8.1632653061224483E-2</v>
      </c>
    </row>
    <row r="36" spans="1:17" ht="48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E36/E41</f>
        <v>1.6129032258064516E-2</v>
      </c>
      <c r="O36" s="6">
        <f>I36/I41</f>
        <v>2.0408163265306121E-2</v>
      </c>
      <c r="P36" s="6">
        <f t="shared" si="0"/>
        <v>8.0645161290322578E-2</v>
      </c>
      <c r="Q36" s="6">
        <f t="shared" si="1"/>
        <v>0.1020408163265306</v>
      </c>
    </row>
    <row r="37" spans="1:17" ht="45.7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E37/E41</f>
        <v>3.2258064516129031E-2</v>
      </c>
      <c r="O37" s="6">
        <f>I37/I41</f>
        <v>4.0816326530612242E-2</v>
      </c>
      <c r="P37" s="6">
        <f t="shared" si="0"/>
        <v>0.12903225806451613</v>
      </c>
      <c r="Q37" s="6">
        <f t="shared" si="1"/>
        <v>0.12244897959183673</v>
      </c>
    </row>
    <row r="38" spans="1:17" ht="63.75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E38/E41</f>
        <v>1.6129032258064516E-2</v>
      </c>
      <c r="O38" s="6">
        <f>I38/I41</f>
        <v>2.0408163265306121E-2</v>
      </c>
      <c r="P38" s="6">
        <f t="shared" si="0"/>
        <v>8.0645161290322578E-2</v>
      </c>
      <c r="Q38" s="6">
        <f t="shared" si="1"/>
        <v>0.1020408163265306</v>
      </c>
    </row>
    <row r="39" spans="1:17" ht="78.7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E39/E41</f>
        <v>1.6129032258064516E-2</v>
      </c>
      <c r="O39" s="6">
        <f>I39/I41</f>
        <v>2.0408163265306121E-2</v>
      </c>
      <c r="P39" s="6">
        <f t="shared" si="0"/>
        <v>8.0645161290322578E-2</v>
      </c>
      <c r="Q39" s="6">
        <f t="shared" si="1"/>
        <v>0.1020408163265306</v>
      </c>
    </row>
    <row r="40" spans="1:17" ht="74.25" customHeight="1">
      <c r="A40" s="43" t="s">
        <v>117</v>
      </c>
      <c r="B40" s="25" t="s">
        <v>133</v>
      </c>
      <c r="C40" s="43" t="s">
        <v>148</v>
      </c>
      <c r="D40" s="26">
        <v>2</v>
      </c>
      <c r="E40" s="26">
        <v>2</v>
      </c>
      <c r="F40" s="22" t="s">
        <v>32</v>
      </c>
      <c r="G40" s="43" t="s">
        <v>76</v>
      </c>
      <c r="H40" s="26">
        <v>2</v>
      </c>
      <c r="I40" s="26">
        <v>2</v>
      </c>
      <c r="J40" s="22" t="s">
        <v>32</v>
      </c>
      <c r="K40" s="38"/>
      <c r="N40" s="6">
        <f>E40/E41</f>
        <v>3.2258064516129031E-2</v>
      </c>
      <c r="O40" s="6">
        <f>I40/I41</f>
        <v>4.0816326530612242E-2</v>
      </c>
      <c r="P40" s="6">
        <f>N40*D40</f>
        <v>6.4516129032258063E-2</v>
      </c>
      <c r="Q40" s="6">
        <f>O40*H40</f>
        <v>8.1632653061224483E-2</v>
      </c>
    </row>
    <row r="41" spans="1:17" ht="15.75">
      <c r="A41" s="27"/>
      <c r="B41" s="28"/>
      <c r="C41" s="29" t="s">
        <v>59</v>
      </c>
      <c r="D41" s="30">
        <f>SUM(D14:D40)</f>
        <v>68</v>
      </c>
      <c r="E41" s="30">
        <f>SUM(E14:E40)</f>
        <v>62</v>
      </c>
      <c r="F41" s="31"/>
      <c r="G41" s="30"/>
      <c r="H41" s="30">
        <f>SUM(H14:H40)</f>
        <v>61</v>
      </c>
      <c r="I41" s="30">
        <f>SUM(I14:I40)</f>
        <v>49</v>
      </c>
      <c r="J41" s="31"/>
      <c r="P41" s="7"/>
    </row>
    <row r="42" spans="1:17" ht="15.75">
      <c r="A42" s="54" t="s">
        <v>60</v>
      </c>
      <c r="B42" s="54"/>
      <c r="C42" s="54"/>
      <c r="D42" s="54"/>
      <c r="E42" s="54"/>
      <c r="F42" s="32">
        <f>SUM(P14:P40)</f>
        <v>1.9838709677419351</v>
      </c>
      <c r="G42" s="42"/>
      <c r="H42" s="42"/>
      <c r="I42" s="42"/>
      <c r="J42" s="32">
        <f>SUM(Q14:Q40)</f>
        <v>1.8367346938775508</v>
      </c>
      <c r="K42" s="38"/>
    </row>
    <row r="43" spans="1:17">
      <c r="A43" s="55" t="s">
        <v>75</v>
      </c>
      <c r="B43" s="56"/>
      <c r="C43" s="56"/>
      <c r="D43" s="56"/>
      <c r="E43" s="56"/>
      <c r="F43" s="56"/>
      <c r="G43" s="56"/>
    </row>
    <row r="44" spans="1:17" ht="8.25" customHeight="1"/>
    <row r="45" spans="1:17" ht="18" customHeight="1">
      <c r="A45" s="57" t="s">
        <v>3</v>
      </c>
      <c r="B45" s="57"/>
      <c r="C45" s="57"/>
      <c r="D45" s="57"/>
      <c r="E45" s="1"/>
      <c r="F45" s="12"/>
      <c r="G45" s="1"/>
      <c r="H45" s="1"/>
      <c r="I45" s="1"/>
      <c r="J45" s="12"/>
    </row>
    <row r="46" spans="1:17" ht="9" customHeight="1">
      <c r="A46" s="2"/>
      <c r="B46"/>
      <c r="E46" s="1"/>
      <c r="F46" s="12"/>
      <c r="G46" s="1"/>
      <c r="H46" s="1"/>
      <c r="I46" s="1"/>
      <c r="J46" s="12"/>
    </row>
    <row r="47" spans="1:17" ht="30.75" customHeight="1">
      <c r="A47" s="33" t="s">
        <v>4</v>
      </c>
      <c r="B47" s="50" t="s">
        <v>5</v>
      </c>
      <c r="C47" s="50"/>
      <c r="D47" s="51" t="s">
        <v>6</v>
      </c>
      <c r="E47" s="51"/>
      <c r="F47" s="51"/>
      <c r="G47" s="34" t="s">
        <v>7</v>
      </c>
      <c r="H47" s="3"/>
      <c r="I47" s="1"/>
      <c r="J47" s="12"/>
    </row>
    <row r="48" spans="1:17" ht="24" customHeight="1">
      <c r="A48" s="33" t="s">
        <v>8</v>
      </c>
      <c r="B48" s="50" t="s">
        <v>9</v>
      </c>
      <c r="C48" s="50"/>
      <c r="D48" s="51" t="s">
        <v>10</v>
      </c>
      <c r="E48" s="51"/>
      <c r="F48" s="51"/>
      <c r="G48" s="34" t="s">
        <v>11</v>
      </c>
      <c r="H48" s="3"/>
      <c r="I48" s="1"/>
      <c r="J48" s="12"/>
    </row>
    <row r="50" spans="1:2" ht="15.75">
      <c r="A50" s="48" t="s">
        <v>136</v>
      </c>
      <c r="B50" s="49"/>
    </row>
  </sheetData>
  <mergeCells count="29">
    <mergeCell ref="B48:C48"/>
    <mergeCell ref="D48:F48"/>
    <mergeCell ref="A50:B50"/>
    <mergeCell ref="A42:E42"/>
    <mergeCell ref="A43:G43"/>
    <mergeCell ref="A45:D45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Главный бухгалтер, Бухгалтерия&amp;R&amp;"Times New Roman,обычный"&amp;8&amp;P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21"/>
  <sheetViews>
    <sheetView view="pageBreakPreview" zoomScale="80" zoomScaleNormal="90" zoomScaleSheetLayoutView="80" zoomScalePageLayoutView="90" workbookViewId="0">
      <selection activeCell="E14" sqref="E14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48" t="s">
        <v>61</v>
      </c>
      <c r="B2" s="48"/>
    </row>
    <row r="3" spans="1:7" ht="8.25" customHeight="1"/>
    <row r="4" spans="1:7" ht="30">
      <c r="A4" s="35" t="s">
        <v>137</v>
      </c>
      <c r="B4" s="8"/>
      <c r="C4" s="35" t="s">
        <v>138</v>
      </c>
      <c r="D4" s="8"/>
      <c r="E4" s="36"/>
      <c r="F4" s="13"/>
      <c r="G4" s="36"/>
    </row>
    <row r="5" spans="1:7" ht="16.5">
      <c r="A5" s="9" t="s">
        <v>62</v>
      </c>
      <c r="B5" s="9"/>
      <c r="C5" s="9" t="s">
        <v>63</v>
      </c>
      <c r="D5" s="9"/>
      <c r="E5" s="9" t="s">
        <v>64</v>
      </c>
      <c r="F5" s="9"/>
      <c r="G5" s="9" t="s">
        <v>65</v>
      </c>
    </row>
    <row r="6" spans="1:7" ht="8.25" customHeight="1"/>
    <row r="7" spans="1:7" ht="15.75">
      <c r="A7" s="48" t="s">
        <v>66</v>
      </c>
      <c r="B7" s="48"/>
    </row>
    <row r="8" spans="1:7" ht="10.5" customHeight="1"/>
    <row r="9" spans="1:7" ht="15.75">
      <c r="A9" s="35" t="s">
        <v>115</v>
      </c>
      <c r="B9" s="8"/>
      <c r="C9" s="35" t="s">
        <v>139</v>
      </c>
      <c r="D9" s="8"/>
      <c r="E9" s="36"/>
      <c r="F9" s="13"/>
      <c r="G9" s="36"/>
    </row>
    <row r="10" spans="1:7" ht="16.5">
      <c r="A10" s="9" t="s">
        <v>62</v>
      </c>
      <c r="B10" s="9"/>
      <c r="C10" s="9" t="s">
        <v>63</v>
      </c>
      <c r="D10" s="9"/>
      <c r="E10" s="9" t="s">
        <v>64</v>
      </c>
      <c r="F10" s="9"/>
      <c r="G10" s="9" t="s">
        <v>65</v>
      </c>
    </row>
    <row r="11" spans="1:7" ht="15.75">
      <c r="A11" s="35" t="s">
        <v>140</v>
      </c>
      <c r="B11" s="8"/>
      <c r="C11" s="35" t="s">
        <v>141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142</v>
      </c>
      <c r="B13" s="8"/>
      <c r="C13" s="35" t="s">
        <v>143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60">
      <c r="A15" s="35" t="s">
        <v>144</v>
      </c>
      <c r="B15" s="8"/>
      <c r="C15" s="35" t="s">
        <v>145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5" ht="12.75" customHeight="1"/>
    <row r="18" spans="1:5" ht="15.75">
      <c r="A18" s="48" t="s">
        <v>67</v>
      </c>
      <c r="B18" s="48"/>
      <c r="C18" s="46"/>
    </row>
    <row r="19" spans="1:5" ht="8.25" customHeight="1"/>
    <row r="20" spans="1:5" ht="15.75">
      <c r="A20" s="36"/>
      <c r="B20" s="8"/>
      <c r="C20" s="36" t="s">
        <v>176</v>
      </c>
      <c r="D20" s="38"/>
      <c r="E20" s="36"/>
    </row>
    <row r="21" spans="1:5" ht="16.5">
      <c r="A21" s="10" t="s">
        <v>64</v>
      </c>
      <c r="B21" s="10"/>
      <c r="C21" s="9" t="s">
        <v>68</v>
      </c>
      <c r="D21" s="10"/>
      <c r="E21" s="10" t="s">
        <v>65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Главный бухгалтер, Бухгалтерия&amp;R&amp;"Times New Roman,обычный"&amp;8 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47"/>
  <sheetViews>
    <sheetView view="pageLayout" topLeftCell="A41" zoomScaleNormal="100" zoomScaleSheetLayoutView="80" workbookViewId="0">
      <selection activeCell="H44" sqref="H4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168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166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E14/E40</f>
        <v>3.3898305084745763E-2</v>
      </c>
      <c r="O14" s="6">
        <f>I14/I40</f>
        <v>2.1739130434782608E-2</v>
      </c>
      <c r="P14" s="6">
        <f>N14*D14</f>
        <v>6.7796610169491525E-2</v>
      </c>
      <c r="Q14" s="6">
        <f>O14*H14</f>
        <v>4.3478260869565216E-2</v>
      </c>
    </row>
    <row r="15" spans="1:17" ht="93.7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E15/E40</f>
        <v>3.3898305084745763E-2</v>
      </c>
      <c r="O15" s="6">
        <f>I15/I40</f>
        <v>2.1739130434782608E-2</v>
      </c>
      <c r="P15" s="6">
        <f t="shared" ref="P15:P39" si="0">N15*D15</f>
        <v>6.7796610169491525E-2</v>
      </c>
      <c r="Q15" s="6">
        <f t="shared" ref="Q15:Q39" si="1">O15*H15</f>
        <v>4.3478260869565216E-2</v>
      </c>
    </row>
    <row r="16" spans="1:17" ht="52.5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E16/E40</f>
        <v>8.4745762711864403E-2</v>
      </c>
      <c r="O16" s="6">
        <f>I16/I40</f>
        <v>8.6956521739130432E-2</v>
      </c>
      <c r="P16" s="6">
        <f t="shared" si="0"/>
        <v>8.4745762711864403E-2</v>
      </c>
      <c r="Q16" s="6">
        <f>O16*H16</f>
        <v>8.6956521739130432E-2</v>
      </c>
    </row>
    <row r="17" spans="1:17" ht="103.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E17/E40</f>
        <v>3.3898305084745763E-2</v>
      </c>
      <c r="O17" s="6">
        <f>I17/I40</f>
        <v>2.1739130434782608E-2</v>
      </c>
      <c r="P17" s="6">
        <f t="shared" si="0"/>
        <v>0.10169491525423729</v>
      </c>
      <c r="Q17" s="6">
        <f>O17*H17</f>
        <v>4.3478260869565216E-2</v>
      </c>
    </row>
    <row r="18" spans="1:17" ht="89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E18/E40</f>
        <v>3.3898305084745763E-2</v>
      </c>
      <c r="O18" s="6">
        <f>I18/I40</f>
        <v>2.1739130434782608E-2</v>
      </c>
      <c r="P18" s="6">
        <f t="shared" si="0"/>
        <v>0.10169491525423729</v>
      </c>
      <c r="Q18" s="6">
        <f t="shared" si="1"/>
        <v>4.3478260869565216E-2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E19/E40</f>
        <v>3.3898305084745763E-2</v>
      </c>
      <c r="O19" s="6">
        <f>I19/I40</f>
        <v>2.1739130434782608E-2</v>
      </c>
      <c r="P19" s="6">
        <f t="shared" si="0"/>
        <v>6.7796610169491525E-2</v>
      </c>
      <c r="Q19" s="6">
        <f t="shared" si="1"/>
        <v>4.3478260869565216E-2</v>
      </c>
    </row>
    <row r="20" spans="1:17" ht="39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4</v>
      </c>
      <c r="F20" s="22" t="s">
        <v>32</v>
      </c>
      <c r="G20" s="43" t="s">
        <v>82</v>
      </c>
      <c r="H20" s="20">
        <v>1</v>
      </c>
      <c r="I20" s="20">
        <v>3</v>
      </c>
      <c r="J20" s="22" t="s">
        <v>35</v>
      </c>
      <c r="K20" s="38"/>
      <c r="N20" s="6">
        <f>E20/E40</f>
        <v>6.7796610169491525E-2</v>
      </c>
      <c r="O20" s="6">
        <f>I20/I40</f>
        <v>6.5217391304347824E-2</v>
      </c>
      <c r="P20" s="6">
        <f t="shared" si="0"/>
        <v>6.7796610169491525E-2</v>
      </c>
      <c r="Q20" s="6">
        <f t="shared" si="1"/>
        <v>6.5217391304347824E-2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E21/E40</f>
        <v>8.4745762711864403E-2</v>
      </c>
      <c r="O21" s="6">
        <f>I21/I40</f>
        <v>0.10869565217391304</v>
      </c>
      <c r="P21" s="6">
        <f t="shared" si="0"/>
        <v>8.4745762711864403E-2</v>
      </c>
      <c r="Q21" s="6">
        <f t="shared" si="1"/>
        <v>0.10869565217391304</v>
      </c>
    </row>
    <row r="22" spans="1:17" ht="35.25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E22/E40</f>
        <v>5.0847457627118647E-2</v>
      </c>
      <c r="O22" s="6">
        <f>I22/I40</f>
        <v>4.3478260869565216E-2</v>
      </c>
      <c r="P22" s="6">
        <f t="shared" si="0"/>
        <v>5.0847457627118647E-2</v>
      </c>
      <c r="Q22" s="6">
        <f t="shared" si="1"/>
        <v>4.3478260869565216E-2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E23/E40</f>
        <v>1.6949152542372881E-2</v>
      </c>
      <c r="O23" s="6">
        <f>I23/I40</f>
        <v>2.1739130434782608E-2</v>
      </c>
      <c r="P23" s="6">
        <f t="shared" si="0"/>
        <v>1.6949152542372881E-2</v>
      </c>
      <c r="Q23" s="6">
        <f t="shared" si="1"/>
        <v>2.1739130434782608E-2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E24/E40</f>
        <v>1.6949152542372881E-2</v>
      </c>
      <c r="O24" s="6">
        <f>I24/I40</f>
        <v>2.1739130434782608E-2</v>
      </c>
      <c r="P24" s="6">
        <f t="shared" si="0"/>
        <v>1.6949152542372881E-2</v>
      </c>
      <c r="Q24" s="6">
        <f t="shared" si="1"/>
        <v>2.1739130434782608E-2</v>
      </c>
    </row>
    <row r="25" spans="1:17" ht="50.2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E25/E40</f>
        <v>8.4745762711864403E-2</v>
      </c>
      <c r="O25" s="6">
        <f>I25/I40</f>
        <v>0.10869565217391304</v>
      </c>
      <c r="P25" s="6">
        <f t="shared" si="0"/>
        <v>8.4745762711864403E-2</v>
      </c>
      <c r="Q25" s="6">
        <f t="shared" si="1"/>
        <v>0.10869565217391304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E26/E40</f>
        <v>8.4745762711864403E-2</v>
      </c>
      <c r="O26" s="6">
        <f>I26/I40</f>
        <v>0.10869565217391304</v>
      </c>
      <c r="P26" s="6">
        <f t="shared" si="0"/>
        <v>8.4745762711864403E-2</v>
      </c>
      <c r="Q26" s="6">
        <f t="shared" si="1"/>
        <v>0.10869565217391304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1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E27/E40</f>
        <v>3.3898305084745763E-2</v>
      </c>
      <c r="O27" s="6">
        <f>I27/I40</f>
        <v>2.1739130434782608E-2</v>
      </c>
      <c r="P27" s="6">
        <f t="shared" si="0"/>
        <v>3.3898305084745763E-2</v>
      </c>
      <c r="Q27" s="6">
        <f t="shared" si="1"/>
        <v>2.1739130434782608E-2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E28/E40</f>
        <v>3.3898305084745763E-2</v>
      </c>
      <c r="O28" s="6">
        <f>I28/I40</f>
        <v>2.1739130434782608E-2</v>
      </c>
      <c r="P28" s="6">
        <f t="shared" si="0"/>
        <v>3.3898305084745763E-2</v>
      </c>
      <c r="Q28" s="6">
        <f t="shared" si="1"/>
        <v>2.1739130434782608E-2</v>
      </c>
    </row>
    <row r="29" spans="1:17" ht="57.75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E29/E40</f>
        <v>3.3898305084745763E-2</v>
      </c>
      <c r="O29" s="6">
        <f>I29/I40</f>
        <v>2.1739130434782608E-2</v>
      </c>
      <c r="P29" s="6">
        <f t="shared" si="0"/>
        <v>3.3898305084745763E-2</v>
      </c>
      <c r="Q29" s="6">
        <f t="shared" si="1"/>
        <v>2.1739130434782608E-2</v>
      </c>
    </row>
    <row r="30" spans="1:17" ht="91.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E30/E40</f>
        <v>3.3898305084745763E-2</v>
      </c>
      <c r="O30" s="6">
        <f>I30/I40</f>
        <v>2.1739130434782608E-2</v>
      </c>
      <c r="P30" s="6">
        <f t="shared" si="0"/>
        <v>0.10169491525423729</v>
      </c>
      <c r="Q30" s="6">
        <f t="shared" si="1"/>
        <v>4.3478260869565216E-2</v>
      </c>
    </row>
    <row r="31" spans="1:17" ht="90.75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E31/E40</f>
        <v>3.3898305084745763E-2</v>
      </c>
      <c r="O31" s="6">
        <f>I31/I40</f>
        <v>2.1739130434782608E-2</v>
      </c>
      <c r="P31" s="6">
        <f t="shared" si="0"/>
        <v>0.10169491525423729</v>
      </c>
      <c r="Q31" s="6">
        <f t="shared" si="1"/>
        <v>4.3478260869565216E-2</v>
      </c>
    </row>
    <row r="32" spans="1:17" ht="75.75" customHeight="1">
      <c r="A32" s="43" t="s">
        <v>49</v>
      </c>
      <c r="B32" s="23" t="s">
        <v>106</v>
      </c>
      <c r="C32" s="43" t="s">
        <v>101</v>
      </c>
      <c r="D32" s="20">
        <v>2</v>
      </c>
      <c r="E32" s="20">
        <v>1</v>
      </c>
      <c r="F32" s="22" t="s">
        <v>57</v>
      </c>
      <c r="G32" s="43" t="s">
        <v>76</v>
      </c>
      <c r="H32" s="20">
        <v>1</v>
      </c>
      <c r="I32" s="20">
        <v>1</v>
      </c>
      <c r="J32" s="22" t="s">
        <v>34</v>
      </c>
      <c r="K32" s="38"/>
      <c r="N32" s="6">
        <f>E32/E40</f>
        <v>1.6949152542372881E-2</v>
      </c>
      <c r="O32" s="6">
        <f>I32/I40</f>
        <v>2.1739130434782608E-2</v>
      </c>
      <c r="P32" s="6">
        <f t="shared" si="0"/>
        <v>3.3898305084745763E-2</v>
      </c>
      <c r="Q32" s="6">
        <f t="shared" si="1"/>
        <v>2.1739130434782608E-2</v>
      </c>
    </row>
    <row r="33" spans="1:17" ht="48.75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E33/E40</f>
        <v>3.3898305084745763E-2</v>
      </c>
      <c r="O33" s="6">
        <f>I33/I40</f>
        <v>4.3478260869565216E-2</v>
      </c>
      <c r="P33" s="6">
        <f t="shared" si="0"/>
        <v>0.16949152542372881</v>
      </c>
      <c r="Q33" s="6">
        <f t="shared" si="1"/>
        <v>0.21739130434782608</v>
      </c>
    </row>
    <row r="34" spans="1:17" ht="32.25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E34/E40</f>
        <v>1.6949152542372881E-2</v>
      </c>
      <c r="O34" s="6">
        <f>I34/I40</f>
        <v>2.1739130434782608E-2</v>
      </c>
      <c r="P34" s="6">
        <f t="shared" si="0"/>
        <v>8.4745762711864403E-2</v>
      </c>
      <c r="Q34" s="6">
        <f t="shared" si="1"/>
        <v>0.10869565217391304</v>
      </c>
    </row>
    <row r="35" spans="1:17" ht="50.2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E35/E40</f>
        <v>1.6949152542372881E-2</v>
      </c>
      <c r="O35" s="6">
        <f>I35/I40</f>
        <v>2.1739130434782608E-2</v>
      </c>
      <c r="P35" s="6">
        <f t="shared" si="0"/>
        <v>6.7796610169491525E-2</v>
      </c>
      <c r="Q35" s="6">
        <f t="shared" si="1"/>
        <v>8.6956521739130432E-2</v>
      </c>
    </row>
    <row r="36" spans="1:17" ht="39.75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E36/E40</f>
        <v>1.6949152542372881E-2</v>
      </c>
      <c r="O36" s="6">
        <f>I36/I40</f>
        <v>2.1739130434782608E-2</v>
      </c>
      <c r="P36" s="6">
        <f t="shared" si="0"/>
        <v>8.4745762711864403E-2</v>
      </c>
      <c r="Q36" s="6">
        <f t="shared" si="1"/>
        <v>0.10869565217391304</v>
      </c>
    </row>
    <row r="37" spans="1:17" ht="28.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E37/E40</f>
        <v>3.3898305084745763E-2</v>
      </c>
      <c r="O37" s="6">
        <f>I37/I40</f>
        <v>4.3478260869565216E-2</v>
      </c>
      <c r="P37" s="6">
        <f t="shared" si="0"/>
        <v>0.13559322033898305</v>
      </c>
      <c r="Q37" s="6">
        <f t="shared" si="1"/>
        <v>0.13043478260869565</v>
      </c>
    </row>
    <row r="38" spans="1:17" ht="57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E38/E40</f>
        <v>1.6949152542372881E-2</v>
      </c>
      <c r="O38" s="6">
        <f>I38/I40</f>
        <v>2.1739130434782608E-2</v>
      </c>
      <c r="P38" s="6">
        <f t="shared" si="0"/>
        <v>8.4745762711864403E-2</v>
      </c>
      <c r="Q38" s="6">
        <f t="shared" si="1"/>
        <v>0.10869565217391304</v>
      </c>
    </row>
    <row r="39" spans="1:17" ht="64.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E39/E40</f>
        <v>1.6949152542372881E-2</v>
      </c>
      <c r="O39" s="6">
        <f>I39/I40</f>
        <v>2.1739130434782608E-2</v>
      </c>
      <c r="P39" s="6">
        <f t="shared" si="0"/>
        <v>8.4745762711864403E-2</v>
      </c>
      <c r="Q39" s="6">
        <f t="shared" si="1"/>
        <v>0.10869565217391304</v>
      </c>
    </row>
    <row r="40" spans="1:17" ht="15.75">
      <c r="A40" s="27"/>
      <c r="B40" s="28"/>
      <c r="C40" s="29" t="s">
        <v>59</v>
      </c>
      <c r="D40" s="30">
        <f>SUM(D14:D39)</f>
        <v>64</v>
      </c>
      <c r="E40" s="30">
        <f>SUM(E14:E39)</f>
        <v>59</v>
      </c>
      <c r="F40" s="31"/>
      <c r="G40" s="30"/>
      <c r="H40" s="30">
        <f>SUM(H14:H39)</f>
        <v>58</v>
      </c>
      <c r="I40" s="30">
        <f>SUM(I14:I39)</f>
        <v>46</v>
      </c>
      <c r="J40" s="31"/>
      <c r="P40" s="7"/>
    </row>
    <row r="41" spans="1:17" ht="15.75">
      <c r="A41" s="54" t="s">
        <v>60</v>
      </c>
      <c r="B41" s="54"/>
      <c r="C41" s="54"/>
      <c r="D41" s="54"/>
      <c r="E41" s="54"/>
      <c r="F41" s="32">
        <f>SUM(P14:P39)</f>
        <v>1.9491525423728813</v>
      </c>
      <c r="G41" s="42"/>
      <c r="H41" s="42"/>
      <c r="I41" s="42"/>
      <c r="J41" s="32">
        <f>SUM(Q14:Q39)</f>
        <v>1.826086956521739</v>
      </c>
      <c r="K41" s="38"/>
    </row>
    <row r="42" spans="1:17">
      <c r="A42" s="55" t="s">
        <v>75</v>
      </c>
      <c r="B42" s="56"/>
      <c r="C42" s="56"/>
      <c r="D42" s="56"/>
      <c r="E42" s="56"/>
      <c r="F42" s="56"/>
      <c r="G42" s="56"/>
    </row>
    <row r="43" spans="1:17" ht="5.25" customHeight="1"/>
    <row r="44" spans="1:17" ht="18" customHeight="1">
      <c r="A44" s="57" t="s">
        <v>3</v>
      </c>
      <c r="B44" s="57"/>
      <c r="C44" s="57"/>
      <c r="D44" s="57"/>
      <c r="E44" s="1"/>
      <c r="F44" s="12"/>
      <c r="G44" s="1"/>
      <c r="H44" s="1"/>
      <c r="I44" s="1"/>
      <c r="J44" s="12"/>
    </row>
    <row r="45" spans="1:17" ht="9" customHeight="1">
      <c r="A45" s="2"/>
      <c r="B45"/>
      <c r="E45" s="1"/>
      <c r="F45" s="12"/>
      <c r="G45" s="1"/>
      <c r="H45" s="1"/>
      <c r="I45" s="1"/>
      <c r="J45" s="12"/>
    </row>
    <row r="46" spans="1:17" ht="30.75" customHeight="1">
      <c r="A46" s="33" t="s">
        <v>4</v>
      </c>
      <c r="B46" s="50" t="s">
        <v>5</v>
      </c>
      <c r="C46" s="50"/>
      <c r="D46" s="51" t="s">
        <v>6</v>
      </c>
      <c r="E46" s="51"/>
      <c r="F46" s="51"/>
      <c r="G46" s="34" t="s">
        <v>7</v>
      </c>
      <c r="H46" s="3"/>
      <c r="I46" s="1"/>
      <c r="J46" s="12"/>
    </row>
    <row r="47" spans="1:17" ht="24" customHeight="1">
      <c r="A47" s="33" t="s">
        <v>8</v>
      </c>
      <c r="B47" s="50" t="s">
        <v>9</v>
      </c>
      <c r="C47" s="50"/>
      <c r="D47" s="51" t="s">
        <v>10</v>
      </c>
      <c r="E47" s="51"/>
      <c r="F47" s="51"/>
      <c r="G47" s="34" t="s">
        <v>11</v>
      </c>
      <c r="H47" s="3"/>
      <c r="I47" s="1"/>
      <c r="J47" s="12"/>
    </row>
  </sheetData>
  <mergeCells count="28">
    <mergeCell ref="A41:E41"/>
    <mergeCell ref="A42:G42"/>
    <mergeCell ref="A44:D44"/>
    <mergeCell ref="B46:C46"/>
    <mergeCell ref="D46:F46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Бухгалтер, Бухгалтерия&amp;R&amp;"Times New Roman,обычный"&amp;8&amp;P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30"/>
  <sheetViews>
    <sheetView view="pageBreakPreview" topLeftCell="A10" zoomScale="80" zoomScaleNormal="90" zoomScaleSheetLayoutView="80" zoomScalePageLayoutView="90" workbookViewId="0">
      <selection activeCell="D23" sqref="D23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 ht="15.75">
      <c r="A1" s="48" t="s">
        <v>136</v>
      </c>
      <c r="B1" s="49"/>
      <c r="F1" s="11"/>
    </row>
    <row r="2" spans="1:7">
      <c r="B2" s="4"/>
      <c r="F2" s="11"/>
    </row>
    <row r="3" spans="1:7" ht="15.75">
      <c r="A3" s="48" t="s">
        <v>61</v>
      </c>
      <c r="B3" s="48"/>
    </row>
    <row r="4" spans="1:7" ht="8.25" customHeight="1"/>
    <row r="5" spans="1:7" ht="30">
      <c r="A5" s="35" t="s">
        <v>137</v>
      </c>
      <c r="B5" s="8"/>
      <c r="C5" s="35" t="s">
        <v>138</v>
      </c>
      <c r="D5" s="8"/>
      <c r="E5" s="36"/>
      <c r="F5" s="13"/>
      <c r="G5" s="36"/>
    </row>
    <row r="6" spans="1:7" ht="16.5">
      <c r="A6" s="9" t="s">
        <v>62</v>
      </c>
      <c r="B6" s="9"/>
      <c r="C6" s="9" t="s">
        <v>63</v>
      </c>
      <c r="D6" s="9"/>
      <c r="E6" s="9" t="s">
        <v>64</v>
      </c>
      <c r="F6" s="9"/>
      <c r="G6" s="9" t="s">
        <v>65</v>
      </c>
    </row>
    <row r="7" spans="1:7" ht="8.25" customHeight="1"/>
    <row r="8" spans="1:7" ht="15.75">
      <c r="A8" s="48" t="s">
        <v>66</v>
      </c>
      <c r="B8" s="48"/>
    </row>
    <row r="9" spans="1:7" ht="10.5" customHeight="1"/>
    <row r="10" spans="1:7" ht="15.75">
      <c r="A10" s="35" t="s">
        <v>115</v>
      </c>
      <c r="B10" s="8"/>
      <c r="C10" s="35" t="s">
        <v>139</v>
      </c>
      <c r="D10" s="8"/>
      <c r="E10" s="36"/>
      <c r="F10" s="13"/>
      <c r="G10" s="36"/>
    </row>
    <row r="11" spans="1:7" ht="16.5">
      <c r="A11" s="9" t="s">
        <v>62</v>
      </c>
      <c r="B11" s="9"/>
      <c r="C11" s="9" t="s">
        <v>63</v>
      </c>
      <c r="D11" s="9"/>
      <c r="E11" s="9" t="s">
        <v>64</v>
      </c>
      <c r="F11" s="9"/>
      <c r="G11" s="9" t="s">
        <v>65</v>
      </c>
    </row>
    <row r="12" spans="1:7" ht="15.75">
      <c r="A12" s="35" t="s">
        <v>140</v>
      </c>
      <c r="B12" s="8"/>
      <c r="C12" s="35" t="s">
        <v>141</v>
      </c>
      <c r="D12" s="8"/>
      <c r="E12" s="36"/>
      <c r="F12" s="13"/>
      <c r="G12" s="36"/>
    </row>
    <row r="13" spans="1:7" ht="16.5">
      <c r="A13" s="9" t="s">
        <v>62</v>
      </c>
      <c r="B13" s="9"/>
      <c r="C13" s="9" t="s">
        <v>63</v>
      </c>
      <c r="D13" s="9"/>
      <c r="E13" s="9" t="s">
        <v>64</v>
      </c>
      <c r="F13" s="9"/>
      <c r="G13" s="9" t="s">
        <v>65</v>
      </c>
    </row>
    <row r="14" spans="1:7" ht="15.75">
      <c r="A14" s="35" t="s">
        <v>142</v>
      </c>
      <c r="B14" s="8"/>
      <c r="C14" s="35" t="s">
        <v>143</v>
      </c>
      <c r="D14" s="8"/>
      <c r="E14" s="36"/>
      <c r="F14" s="13"/>
      <c r="G14" s="36"/>
    </row>
    <row r="15" spans="1:7" ht="16.5">
      <c r="A15" s="9" t="s">
        <v>62</v>
      </c>
      <c r="B15" s="9"/>
      <c r="C15" s="9" t="s">
        <v>63</v>
      </c>
      <c r="D15" s="9"/>
      <c r="E15" s="9" t="s">
        <v>64</v>
      </c>
      <c r="F15" s="9"/>
      <c r="G15" s="9" t="s">
        <v>65</v>
      </c>
    </row>
    <row r="16" spans="1:7" ht="60">
      <c r="A16" s="35" t="s">
        <v>144</v>
      </c>
      <c r="B16" s="8"/>
      <c r="C16" s="35" t="s">
        <v>145</v>
      </c>
      <c r="D16" s="8"/>
      <c r="E16" s="36"/>
      <c r="F16" s="13"/>
      <c r="G16" s="36"/>
    </row>
    <row r="17" spans="1:7" ht="16.5">
      <c r="A17" s="9" t="s">
        <v>62</v>
      </c>
      <c r="B17" s="9"/>
      <c r="C17" s="9" t="s">
        <v>63</v>
      </c>
      <c r="D17" s="9"/>
      <c r="E17" s="9" t="s">
        <v>64</v>
      </c>
      <c r="F17" s="9"/>
      <c r="G17" s="9" t="s">
        <v>65</v>
      </c>
    </row>
    <row r="18" spans="1:7" ht="6.75" customHeight="1"/>
    <row r="19" spans="1:7" ht="15.75">
      <c r="A19" s="48" t="s">
        <v>67</v>
      </c>
      <c r="B19" s="48"/>
      <c r="C19" s="46"/>
    </row>
    <row r="20" spans="1:7" ht="8.25" customHeight="1"/>
    <row r="21" spans="1:7" ht="15.75">
      <c r="A21" s="36"/>
      <c r="B21" s="8"/>
      <c r="C21" s="36" t="s">
        <v>177</v>
      </c>
      <c r="D21" s="38"/>
      <c r="E21" s="36"/>
    </row>
    <row r="22" spans="1:7" ht="16.5">
      <c r="A22" s="10" t="s">
        <v>64</v>
      </c>
      <c r="B22" s="10"/>
      <c r="C22" s="9" t="s">
        <v>68</v>
      </c>
      <c r="D22" s="10"/>
      <c r="E22" s="10" t="s">
        <v>65</v>
      </c>
    </row>
    <row r="23" spans="1:7" ht="15.75">
      <c r="A23" s="36"/>
      <c r="B23" s="8"/>
      <c r="C23" s="36" t="s">
        <v>178</v>
      </c>
      <c r="D23" s="38"/>
      <c r="E23" s="36"/>
    </row>
    <row r="24" spans="1:7" ht="16.5">
      <c r="A24" s="10" t="s">
        <v>64</v>
      </c>
      <c r="B24" s="10"/>
      <c r="C24" s="9" t="s">
        <v>68</v>
      </c>
      <c r="D24" s="10"/>
      <c r="E24" s="10" t="s">
        <v>65</v>
      </c>
    </row>
    <row r="25" spans="1:7" ht="15.75">
      <c r="A25" s="36"/>
      <c r="B25" s="8"/>
      <c r="C25" s="36" t="s">
        <v>179</v>
      </c>
      <c r="D25" s="38"/>
      <c r="E25" s="36"/>
    </row>
    <row r="26" spans="1:7" ht="16.5">
      <c r="A26" s="10" t="s">
        <v>64</v>
      </c>
      <c r="B26" s="10"/>
      <c r="C26" s="9" t="s">
        <v>68</v>
      </c>
      <c r="D26" s="10"/>
      <c r="E26" s="10" t="s">
        <v>65</v>
      </c>
    </row>
    <row r="27" spans="1:7" ht="15.75">
      <c r="A27" s="36"/>
      <c r="B27" s="8"/>
      <c r="C27" s="36" t="s">
        <v>180</v>
      </c>
      <c r="D27" s="38"/>
      <c r="E27" s="36"/>
    </row>
    <row r="28" spans="1:7" ht="16.5">
      <c r="A28" s="10" t="s">
        <v>64</v>
      </c>
      <c r="B28" s="10"/>
      <c r="C28" s="9" t="s">
        <v>68</v>
      </c>
      <c r="D28" s="10"/>
      <c r="E28" s="10" t="s">
        <v>65</v>
      </c>
    </row>
    <row r="29" spans="1:7" ht="15.75">
      <c r="A29" s="36"/>
      <c r="B29" s="8"/>
      <c r="C29" s="36" t="s">
        <v>181</v>
      </c>
      <c r="D29" s="38"/>
      <c r="E29" s="36"/>
    </row>
    <row r="30" spans="1:7" ht="16.5">
      <c r="A30" s="10" t="s">
        <v>64</v>
      </c>
      <c r="B30" s="10"/>
      <c r="C30" s="9" t="s">
        <v>68</v>
      </c>
      <c r="D30" s="10"/>
      <c r="E30" s="10" t="s">
        <v>65</v>
      </c>
    </row>
  </sheetData>
  <mergeCells count="4">
    <mergeCell ref="A3:B3"/>
    <mergeCell ref="A8:B8"/>
    <mergeCell ref="A19:B19"/>
    <mergeCell ref="A1:B1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Бухгалтер, Бухгалтерия&amp;R&amp;"Times New Roman,обычный"&amp;8 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47"/>
  <sheetViews>
    <sheetView view="pageBreakPreview" topLeftCell="A42" zoomScale="80" zoomScaleNormal="100" zoomScaleSheetLayoutView="80" workbookViewId="0">
      <selection activeCell="H42" sqref="H42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169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170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E14/E40</f>
        <v>3.3898305084745763E-2</v>
      </c>
      <c r="O14" s="6">
        <f>I14/I40</f>
        <v>2.1739130434782608E-2</v>
      </c>
      <c r="P14" s="6">
        <f>N14*D14</f>
        <v>6.7796610169491525E-2</v>
      </c>
      <c r="Q14" s="6">
        <f>O14*H14</f>
        <v>4.3478260869565216E-2</v>
      </c>
    </row>
    <row r="15" spans="1:17" ht="93.7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E15/E40</f>
        <v>3.3898305084745763E-2</v>
      </c>
      <c r="O15" s="6">
        <f>I15/I40</f>
        <v>2.1739130434782608E-2</v>
      </c>
      <c r="P15" s="6">
        <f t="shared" ref="P15:P39" si="0">N15*D15</f>
        <v>6.7796610169491525E-2</v>
      </c>
      <c r="Q15" s="6">
        <f t="shared" ref="Q15:Q39" si="1">O15*H15</f>
        <v>4.3478260869565216E-2</v>
      </c>
    </row>
    <row r="16" spans="1:17" ht="52.5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E16/E40</f>
        <v>8.4745762711864403E-2</v>
      </c>
      <c r="O16" s="6">
        <f>I16/I40</f>
        <v>8.6956521739130432E-2</v>
      </c>
      <c r="P16" s="6">
        <f t="shared" si="0"/>
        <v>8.4745762711864403E-2</v>
      </c>
      <c r="Q16" s="6">
        <f>O16*H16</f>
        <v>8.6956521739130432E-2</v>
      </c>
    </row>
    <row r="17" spans="1:17" ht="103.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E17/E40</f>
        <v>3.3898305084745763E-2</v>
      </c>
      <c r="O17" s="6">
        <f>I17/I40</f>
        <v>2.1739130434782608E-2</v>
      </c>
      <c r="P17" s="6">
        <f t="shared" si="0"/>
        <v>0.10169491525423729</v>
      </c>
      <c r="Q17" s="6">
        <f>O17*H17</f>
        <v>4.3478260869565216E-2</v>
      </c>
    </row>
    <row r="18" spans="1:17" ht="89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E18/E40</f>
        <v>3.3898305084745763E-2</v>
      </c>
      <c r="O18" s="6">
        <f>I18/I40</f>
        <v>2.1739130434782608E-2</v>
      </c>
      <c r="P18" s="6">
        <f t="shared" si="0"/>
        <v>0.10169491525423729</v>
      </c>
      <c r="Q18" s="6">
        <f t="shared" si="1"/>
        <v>4.3478260869565216E-2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E19/E40</f>
        <v>3.3898305084745763E-2</v>
      </c>
      <c r="O19" s="6">
        <f>I19/I40</f>
        <v>2.1739130434782608E-2</v>
      </c>
      <c r="P19" s="6">
        <f t="shared" si="0"/>
        <v>6.7796610169491525E-2</v>
      </c>
      <c r="Q19" s="6">
        <f t="shared" si="1"/>
        <v>4.3478260869565216E-2</v>
      </c>
    </row>
    <row r="20" spans="1:17" ht="39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4</v>
      </c>
      <c r="F20" s="22" t="s">
        <v>32</v>
      </c>
      <c r="G20" s="43" t="s">
        <v>82</v>
      </c>
      <c r="H20" s="20">
        <v>1</v>
      </c>
      <c r="I20" s="20">
        <v>3</v>
      </c>
      <c r="J20" s="22" t="s">
        <v>35</v>
      </c>
      <c r="K20" s="38"/>
      <c r="N20" s="6">
        <f>E20/E40</f>
        <v>6.7796610169491525E-2</v>
      </c>
      <c r="O20" s="6">
        <f>I20/I40</f>
        <v>6.5217391304347824E-2</v>
      </c>
      <c r="P20" s="6">
        <f t="shared" si="0"/>
        <v>6.7796610169491525E-2</v>
      </c>
      <c r="Q20" s="6">
        <f t="shared" si="1"/>
        <v>6.5217391304347824E-2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E21/E40</f>
        <v>8.4745762711864403E-2</v>
      </c>
      <c r="O21" s="6">
        <f>I21/I40</f>
        <v>0.10869565217391304</v>
      </c>
      <c r="P21" s="6">
        <f t="shared" si="0"/>
        <v>8.4745762711864403E-2</v>
      </c>
      <c r="Q21" s="6">
        <f t="shared" si="1"/>
        <v>0.10869565217391304</v>
      </c>
    </row>
    <row r="22" spans="1:17" ht="35.25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E22/E40</f>
        <v>5.0847457627118647E-2</v>
      </c>
      <c r="O22" s="6">
        <f>I22/I40</f>
        <v>4.3478260869565216E-2</v>
      </c>
      <c r="P22" s="6">
        <f t="shared" si="0"/>
        <v>5.0847457627118647E-2</v>
      </c>
      <c r="Q22" s="6">
        <f t="shared" si="1"/>
        <v>4.3478260869565216E-2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E23/E40</f>
        <v>1.6949152542372881E-2</v>
      </c>
      <c r="O23" s="6">
        <f>I23/I40</f>
        <v>2.1739130434782608E-2</v>
      </c>
      <c r="P23" s="6">
        <f t="shared" si="0"/>
        <v>1.6949152542372881E-2</v>
      </c>
      <c r="Q23" s="6">
        <f t="shared" si="1"/>
        <v>2.1739130434782608E-2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E24/E40</f>
        <v>1.6949152542372881E-2</v>
      </c>
      <c r="O24" s="6">
        <f>I24/I40</f>
        <v>2.1739130434782608E-2</v>
      </c>
      <c r="P24" s="6">
        <f t="shared" si="0"/>
        <v>1.6949152542372881E-2</v>
      </c>
      <c r="Q24" s="6">
        <f t="shared" si="1"/>
        <v>2.1739130434782608E-2</v>
      </c>
    </row>
    <row r="25" spans="1:17" ht="50.2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E25/E40</f>
        <v>8.4745762711864403E-2</v>
      </c>
      <c r="O25" s="6">
        <f>I25/I40</f>
        <v>0.10869565217391304</v>
      </c>
      <c r="P25" s="6">
        <f t="shared" si="0"/>
        <v>8.4745762711864403E-2</v>
      </c>
      <c r="Q25" s="6">
        <f t="shared" si="1"/>
        <v>0.10869565217391304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E26/E40</f>
        <v>8.4745762711864403E-2</v>
      </c>
      <c r="O26" s="6">
        <f>I26/I40</f>
        <v>0.10869565217391304</v>
      </c>
      <c r="P26" s="6">
        <f t="shared" si="0"/>
        <v>8.4745762711864403E-2</v>
      </c>
      <c r="Q26" s="6">
        <f t="shared" si="1"/>
        <v>0.10869565217391304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1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E27/E40</f>
        <v>3.3898305084745763E-2</v>
      </c>
      <c r="O27" s="6">
        <f>I27/I40</f>
        <v>2.1739130434782608E-2</v>
      </c>
      <c r="P27" s="6">
        <f t="shared" si="0"/>
        <v>3.3898305084745763E-2</v>
      </c>
      <c r="Q27" s="6">
        <f t="shared" si="1"/>
        <v>2.1739130434782608E-2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E28/E40</f>
        <v>3.3898305084745763E-2</v>
      </c>
      <c r="O28" s="6">
        <f>I28/I40</f>
        <v>2.1739130434782608E-2</v>
      </c>
      <c r="P28" s="6">
        <f t="shared" si="0"/>
        <v>3.3898305084745763E-2</v>
      </c>
      <c r="Q28" s="6">
        <f t="shared" si="1"/>
        <v>2.1739130434782608E-2</v>
      </c>
    </row>
    <row r="29" spans="1:17" ht="57.75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E29/E40</f>
        <v>3.3898305084745763E-2</v>
      </c>
      <c r="O29" s="6">
        <f>I29/I40</f>
        <v>2.1739130434782608E-2</v>
      </c>
      <c r="P29" s="6">
        <f t="shared" si="0"/>
        <v>3.3898305084745763E-2</v>
      </c>
      <c r="Q29" s="6">
        <f t="shared" si="1"/>
        <v>2.1739130434782608E-2</v>
      </c>
    </row>
    <row r="30" spans="1:17" ht="91.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E30/E40</f>
        <v>3.3898305084745763E-2</v>
      </c>
      <c r="O30" s="6">
        <f>I30/I40</f>
        <v>2.1739130434782608E-2</v>
      </c>
      <c r="P30" s="6">
        <f t="shared" si="0"/>
        <v>0.10169491525423729</v>
      </c>
      <c r="Q30" s="6">
        <f t="shared" si="1"/>
        <v>4.3478260869565216E-2</v>
      </c>
    </row>
    <row r="31" spans="1:17" ht="90.75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E31/E40</f>
        <v>3.3898305084745763E-2</v>
      </c>
      <c r="O31" s="6">
        <f>I31/I40</f>
        <v>2.1739130434782608E-2</v>
      </c>
      <c r="P31" s="6">
        <f t="shared" si="0"/>
        <v>0.10169491525423729</v>
      </c>
      <c r="Q31" s="6">
        <f t="shared" si="1"/>
        <v>4.3478260869565216E-2</v>
      </c>
    </row>
    <row r="32" spans="1:17" ht="75.75" customHeight="1">
      <c r="A32" s="43" t="s">
        <v>49</v>
      </c>
      <c r="B32" s="23" t="s">
        <v>106</v>
      </c>
      <c r="C32" s="43" t="s">
        <v>101</v>
      </c>
      <c r="D32" s="20">
        <v>2</v>
      </c>
      <c r="E32" s="20">
        <v>1</v>
      </c>
      <c r="F32" s="22" t="s">
        <v>57</v>
      </c>
      <c r="G32" s="43" t="s">
        <v>76</v>
      </c>
      <c r="H32" s="20">
        <v>1</v>
      </c>
      <c r="I32" s="20">
        <v>1</v>
      </c>
      <c r="J32" s="22" t="s">
        <v>34</v>
      </c>
      <c r="K32" s="38"/>
      <c r="N32" s="6">
        <f>E32/E40</f>
        <v>1.6949152542372881E-2</v>
      </c>
      <c r="O32" s="6">
        <f>I32/I40</f>
        <v>2.1739130434782608E-2</v>
      </c>
      <c r="P32" s="6">
        <f t="shared" si="0"/>
        <v>3.3898305084745763E-2</v>
      </c>
      <c r="Q32" s="6">
        <f t="shared" si="1"/>
        <v>2.1739130434782608E-2</v>
      </c>
    </row>
    <row r="33" spans="1:17" ht="48.75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E33/E40</f>
        <v>3.3898305084745763E-2</v>
      </c>
      <c r="O33" s="6">
        <f>I33/I40</f>
        <v>4.3478260869565216E-2</v>
      </c>
      <c r="P33" s="6">
        <f t="shared" si="0"/>
        <v>0.16949152542372881</v>
      </c>
      <c r="Q33" s="6">
        <f t="shared" si="1"/>
        <v>0.21739130434782608</v>
      </c>
    </row>
    <row r="34" spans="1:17" ht="32.25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E34/E40</f>
        <v>1.6949152542372881E-2</v>
      </c>
      <c r="O34" s="6">
        <f>I34/I40</f>
        <v>2.1739130434782608E-2</v>
      </c>
      <c r="P34" s="6">
        <f t="shared" si="0"/>
        <v>8.4745762711864403E-2</v>
      </c>
      <c r="Q34" s="6">
        <f t="shared" si="1"/>
        <v>0.10869565217391304</v>
      </c>
    </row>
    <row r="35" spans="1:17" ht="50.2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E35/E40</f>
        <v>1.6949152542372881E-2</v>
      </c>
      <c r="O35" s="6">
        <f>I35/I40</f>
        <v>2.1739130434782608E-2</v>
      </c>
      <c r="P35" s="6">
        <f t="shared" si="0"/>
        <v>6.7796610169491525E-2</v>
      </c>
      <c r="Q35" s="6">
        <f t="shared" si="1"/>
        <v>8.6956521739130432E-2</v>
      </c>
    </row>
    <row r="36" spans="1:17" ht="39.75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E36/E40</f>
        <v>1.6949152542372881E-2</v>
      </c>
      <c r="O36" s="6">
        <f>I36/I40</f>
        <v>2.1739130434782608E-2</v>
      </c>
      <c r="P36" s="6">
        <f t="shared" si="0"/>
        <v>8.4745762711864403E-2</v>
      </c>
      <c r="Q36" s="6">
        <f t="shared" si="1"/>
        <v>0.10869565217391304</v>
      </c>
    </row>
    <row r="37" spans="1:17" ht="28.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E37/E40</f>
        <v>3.3898305084745763E-2</v>
      </c>
      <c r="O37" s="6">
        <f>I37/I40</f>
        <v>4.3478260869565216E-2</v>
      </c>
      <c r="P37" s="6">
        <f t="shared" si="0"/>
        <v>0.13559322033898305</v>
      </c>
      <c r="Q37" s="6">
        <f t="shared" si="1"/>
        <v>0.13043478260869565</v>
      </c>
    </row>
    <row r="38" spans="1:17" ht="57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E38/E40</f>
        <v>1.6949152542372881E-2</v>
      </c>
      <c r="O38" s="6">
        <f>I38/I40</f>
        <v>2.1739130434782608E-2</v>
      </c>
      <c r="P38" s="6">
        <f t="shared" si="0"/>
        <v>8.4745762711864403E-2</v>
      </c>
      <c r="Q38" s="6">
        <f t="shared" si="1"/>
        <v>0.10869565217391304</v>
      </c>
    </row>
    <row r="39" spans="1:17" ht="64.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E39/E40</f>
        <v>1.6949152542372881E-2</v>
      </c>
      <c r="O39" s="6">
        <f>I39/I40</f>
        <v>2.1739130434782608E-2</v>
      </c>
      <c r="P39" s="6">
        <f t="shared" si="0"/>
        <v>8.4745762711864403E-2</v>
      </c>
      <c r="Q39" s="6">
        <f t="shared" si="1"/>
        <v>0.10869565217391304</v>
      </c>
    </row>
    <row r="40" spans="1:17" ht="15.75">
      <c r="A40" s="27"/>
      <c r="B40" s="28"/>
      <c r="C40" s="29" t="s">
        <v>59</v>
      </c>
      <c r="D40" s="30">
        <f>SUM(D14:D39)</f>
        <v>64</v>
      </c>
      <c r="E40" s="30">
        <f>SUM(E14:E39)</f>
        <v>59</v>
      </c>
      <c r="F40" s="31"/>
      <c r="G40" s="30"/>
      <c r="H40" s="30">
        <f>SUM(H14:H39)</f>
        <v>58</v>
      </c>
      <c r="I40" s="30">
        <f>SUM(I14:I39)</f>
        <v>46</v>
      </c>
      <c r="J40" s="31"/>
      <c r="P40" s="7"/>
    </row>
    <row r="41" spans="1:17" ht="15.75">
      <c r="A41" s="54" t="s">
        <v>60</v>
      </c>
      <c r="B41" s="54"/>
      <c r="C41" s="54"/>
      <c r="D41" s="54"/>
      <c r="E41" s="54"/>
      <c r="F41" s="32">
        <f>SUM(P14:P39)</f>
        <v>1.9491525423728813</v>
      </c>
      <c r="G41" s="42"/>
      <c r="H41" s="42"/>
      <c r="I41" s="42"/>
      <c r="J41" s="32">
        <f>SUM(Q14:Q39)</f>
        <v>1.826086956521739</v>
      </c>
      <c r="K41" s="38"/>
    </row>
    <row r="42" spans="1:17">
      <c r="A42" s="55" t="s">
        <v>75</v>
      </c>
      <c r="B42" s="56"/>
      <c r="C42" s="56"/>
      <c r="D42" s="56"/>
      <c r="E42" s="56"/>
      <c r="F42" s="56"/>
      <c r="G42" s="56"/>
    </row>
    <row r="43" spans="1:17" ht="10.5" customHeight="1"/>
    <row r="44" spans="1:17" ht="18" customHeight="1">
      <c r="A44" s="57" t="s">
        <v>3</v>
      </c>
      <c r="B44" s="57"/>
      <c r="C44" s="57"/>
      <c r="D44" s="57"/>
      <c r="E44" s="1"/>
      <c r="F44" s="12"/>
      <c r="G44" s="1"/>
      <c r="H44" s="1"/>
      <c r="I44" s="1"/>
      <c r="J44" s="12"/>
    </row>
    <row r="45" spans="1:17" ht="9.75" customHeight="1">
      <c r="A45" s="2"/>
      <c r="B45"/>
      <c r="E45" s="1"/>
      <c r="F45" s="12"/>
      <c r="G45" s="1"/>
      <c r="H45" s="1"/>
      <c r="I45" s="1"/>
      <c r="J45" s="12"/>
    </row>
    <row r="46" spans="1:17" ht="30.75" customHeight="1">
      <c r="A46" s="33" t="s">
        <v>4</v>
      </c>
      <c r="B46" s="50" t="s">
        <v>5</v>
      </c>
      <c r="C46" s="50"/>
      <c r="D46" s="51" t="s">
        <v>6</v>
      </c>
      <c r="E46" s="51"/>
      <c r="F46" s="51"/>
      <c r="G46" s="34" t="s">
        <v>7</v>
      </c>
      <c r="H46" s="3"/>
      <c r="I46" s="1"/>
      <c r="J46" s="12"/>
    </row>
    <row r="47" spans="1:17" ht="24" customHeight="1">
      <c r="A47" s="33" t="s">
        <v>8</v>
      </c>
      <c r="B47" s="50" t="s">
        <v>9</v>
      </c>
      <c r="C47" s="50"/>
      <c r="D47" s="51" t="s">
        <v>10</v>
      </c>
      <c r="E47" s="51"/>
      <c r="F47" s="51"/>
      <c r="G47" s="34" t="s">
        <v>11</v>
      </c>
      <c r="H47" s="3"/>
      <c r="I47" s="1"/>
      <c r="J47" s="12"/>
    </row>
  </sheetData>
  <mergeCells count="28">
    <mergeCell ref="A41:E41"/>
    <mergeCell ref="A42:G42"/>
    <mergeCell ref="A44:D44"/>
    <mergeCell ref="B46:C46"/>
    <mergeCell ref="D46:F46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Ведущий экономист, Планово-экономический отдел&amp;R&amp;"Times New Roman,обычный"&amp;8&amp;P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2:G23"/>
  <sheetViews>
    <sheetView view="pageBreakPreview" zoomScale="80" zoomScaleNormal="90" zoomScaleSheetLayoutView="80" zoomScalePageLayoutView="90" workbookViewId="0">
      <selection activeCell="E11" sqref="E11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48" t="s">
        <v>136</v>
      </c>
      <c r="B2" s="49"/>
      <c r="F2" s="11"/>
    </row>
    <row r="3" spans="1:7">
      <c r="B3" s="4"/>
      <c r="F3" s="11"/>
    </row>
    <row r="4" spans="1:7" ht="15.75">
      <c r="A4" s="48" t="s">
        <v>61</v>
      </c>
      <c r="B4" s="48"/>
    </row>
    <row r="5" spans="1:7" ht="8.25" customHeight="1"/>
    <row r="6" spans="1:7" ht="30">
      <c r="A6" s="35" t="s">
        <v>137</v>
      </c>
      <c r="B6" s="8"/>
      <c r="C6" s="35" t="s">
        <v>138</v>
      </c>
      <c r="D6" s="8"/>
      <c r="E6" s="36"/>
      <c r="F6" s="13"/>
      <c r="G6" s="36"/>
    </row>
    <row r="7" spans="1:7" ht="16.5">
      <c r="A7" s="9" t="s">
        <v>62</v>
      </c>
      <c r="B7" s="9"/>
      <c r="C7" s="9" t="s">
        <v>63</v>
      </c>
      <c r="D7" s="9"/>
      <c r="E7" s="9" t="s">
        <v>64</v>
      </c>
      <c r="F7" s="9"/>
      <c r="G7" s="9" t="s">
        <v>65</v>
      </c>
    </row>
    <row r="8" spans="1:7" ht="8.25" customHeight="1"/>
    <row r="9" spans="1:7" ht="15.75">
      <c r="A9" s="48" t="s">
        <v>66</v>
      </c>
      <c r="B9" s="48"/>
    </row>
    <row r="10" spans="1:7" ht="10.5" customHeight="1"/>
    <row r="11" spans="1:7" ht="15.75">
      <c r="A11" s="35" t="s">
        <v>115</v>
      </c>
      <c r="B11" s="8"/>
      <c r="C11" s="35" t="s">
        <v>139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140</v>
      </c>
      <c r="B13" s="8"/>
      <c r="C13" s="35" t="s">
        <v>141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15.75">
      <c r="A15" s="35" t="s">
        <v>142</v>
      </c>
      <c r="B15" s="8"/>
      <c r="C15" s="35" t="s">
        <v>143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7" ht="60">
      <c r="A17" s="35" t="s">
        <v>144</v>
      </c>
      <c r="B17" s="8"/>
      <c r="C17" s="35" t="s">
        <v>145</v>
      </c>
      <c r="D17" s="8"/>
      <c r="E17" s="36"/>
      <c r="F17" s="13"/>
      <c r="G17" s="36"/>
    </row>
    <row r="18" spans="1:7" ht="16.5">
      <c r="A18" s="9" t="s">
        <v>62</v>
      </c>
      <c r="B18" s="9"/>
      <c r="C18" s="9" t="s">
        <v>63</v>
      </c>
      <c r="D18" s="9"/>
      <c r="E18" s="9" t="s">
        <v>64</v>
      </c>
      <c r="F18" s="9"/>
      <c r="G18" s="9" t="s">
        <v>65</v>
      </c>
    </row>
    <row r="19" spans="1:7" ht="6.75" customHeight="1"/>
    <row r="20" spans="1:7" ht="15.75">
      <c r="A20" s="48" t="s">
        <v>67</v>
      </c>
      <c r="B20" s="48"/>
      <c r="C20" s="46"/>
    </row>
    <row r="21" spans="1:7" ht="8.25" customHeight="1"/>
    <row r="22" spans="1:7" ht="15.75">
      <c r="A22" s="36"/>
      <c r="B22" s="8"/>
      <c r="C22" s="36" t="s">
        <v>141</v>
      </c>
      <c r="D22" s="38"/>
      <c r="E22" s="36"/>
    </row>
    <row r="23" spans="1:7" ht="16.5">
      <c r="A23" s="10" t="s">
        <v>64</v>
      </c>
      <c r="B23" s="10"/>
      <c r="C23" s="9" t="s">
        <v>68</v>
      </c>
      <c r="D23" s="10"/>
      <c r="E23" s="10" t="s">
        <v>65</v>
      </c>
    </row>
  </sheetData>
  <mergeCells count="4">
    <mergeCell ref="A2:B2"/>
    <mergeCell ref="A4:B4"/>
    <mergeCell ref="A9:B9"/>
    <mergeCell ref="A20:B20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Ведущий экономист, Планово-экономический отдел&amp;R&amp;"Times New Roman,обычный"&amp;8 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47"/>
  <sheetViews>
    <sheetView view="pageLayout" topLeftCell="A40" zoomScaleNormal="100" zoomScaleSheetLayoutView="80" workbookViewId="0">
      <selection activeCell="H46" sqref="H46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171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170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E14/E40</f>
        <v>3.3898305084745763E-2</v>
      </c>
      <c r="O14" s="6">
        <f>I14/I40</f>
        <v>2.1739130434782608E-2</v>
      </c>
      <c r="P14" s="6">
        <f>N14*D14</f>
        <v>6.7796610169491525E-2</v>
      </c>
      <c r="Q14" s="6">
        <f>O14*H14</f>
        <v>4.3478260869565216E-2</v>
      </c>
    </row>
    <row r="15" spans="1:17" ht="93.7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E15/E40</f>
        <v>3.3898305084745763E-2</v>
      </c>
      <c r="O15" s="6">
        <f>I15/I40</f>
        <v>2.1739130434782608E-2</v>
      </c>
      <c r="P15" s="6">
        <f t="shared" ref="P15:P39" si="0">N15*D15</f>
        <v>6.7796610169491525E-2</v>
      </c>
      <c r="Q15" s="6">
        <f t="shared" ref="Q15:Q39" si="1">O15*H15</f>
        <v>4.3478260869565216E-2</v>
      </c>
    </row>
    <row r="16" spans="1:17" ht="52.5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E16/E40</f>
        <v>8.4745762711864403E-2</v>
      </c>
      <c r="O16" s="6">
        <f>I16/I40</f>
        <v>8.6956521739130432E-2</v>
      </c>
      <c r="P16" s="6">
        <f t="shared" si="0"/>
        <v>8.4745762711864403E-2</v>
      </c>
      <c r="Q16" s="6">
        <f>O16*H16</f>
        <v>8.6956521739130432E-2</v>
      </c>
    </row>
    <row r="17" spans="1:17" ht="103.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E17/E40</f>
        <v>3.3898305084745763E-2</v>
      </c>
      <c r="O17" s="6">
        <f>I17/I40</f>
        <v>2.1739130434782608E-2</v>
      </c>
      <c r="P17" s="6">
        <f t="shared" si="0"/>
        <v>0.10169491525423729</v>
      </c>
      <c r="Q17" s="6">
        <f>O17*H17</f>
        <v>4.3478260869565216E-2</v>
      </c>
    </row>
    <row r="18" spans="1:17" ht="89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E18/E40</f>
        <v>3.3898305084745763E-2</v>
      </c>
      <c r="O18" s="6">
        <f>I18/I40</f>
        <v>2.1739130434782608E-2</v>
      </c>
      <c r="P18" s="6">
        <f t="shared" si="0"/>
        <v>0.10169491525423729</v>
      </c>
      <c r="Q18" s="6">
        <f t="shared" si="1"/>
        <v>4.3478260869565216E-2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E19/E40</f>
        <v>3.3898305084745763E-2</v>
      </c>
      <c r="O19" s="6">
        <f>I19/I40</f>
        <v>2.1739130434782608E-2</v>
      </c>
      <c r="P19" s="6">
        <f t="shared" si="0"/>
        <v>6.7796610169491525E-2</v>
      </c>
      <c r="Q19" s="6">
        <f t="shared" si="1"/>
        <v>4.3478260869565216E-2</v>
      </c>
    </row>
    <row r="20" spans="1:17" ht="39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4</v>
      </c>
      <c r="F20" s="22" t="s">
        <v>32</v>
      </c>
      <c r="G20" s="43" t="s">
        <v>82</v>
      </c>
      <c r="H20" s="20">
        <v>1</v>
      </c>
      <c r="I20" s="20">
        <v>3</v>
      </c>
      <c r="J20" s="22" t="s">
        <v>35</v>
      </c>
      <c r="K20" s="38"/>
      <c r="N20" s="6">
        <f>E20/E40</f>
        <v>6.7796610169491525E-2</v>
      </c>
      <c r="O20" s="6">
        <f>I20/I40</f>
        <v>6.5217391304347824E-2</v>
      </c>
      <c r="P20" s="6">
        <f t="shared" si="0"/>
        <v>6.7796610169491525E-2</v>
      </c>
      <c r="Q20" s="6">
        <f t="shared" si="1"/>
        <v>6.5217391304347824E-2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E21/E40</f>
        <v>8.4745762711864403E-2</v>
      </c>
      <c r="O21" s="6">
        <f>I21/I40</f>
        <v>0.10869565217391304</v>
      </c>
      <c r="P21" s="6">
        <f t="shared" si="0"/>
        <v>8.4745762711864403E-2</v>
      </c>
      <c r="Q21" s="6">
        <f t="shared" si="1"/>
        <v>0.10869565217391304</v>
      </c>
    </row>
    <row r="22" spans="1:17" ht="35.25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E22/E40</f>
        <v>5.0847457627118647E-2</v>
      </c>
      <c r="O22" s="6">
        <f>I22/I40</f>
        <v>4.3478260869565216E-2</v>
      </c>
      <c r="P22" s="6">
        <f t="shared" si="0"/>
        <v>5.0847457627118647E-2</v>
      </c>
      <c r="Q22" s="6">
        <f t="shared" si="1"/>
        <v>4.3478260869565216E-2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E23/E40</f>
        <v>1.6949152542372881E-2</v>
      </c>
      <c r="O23" s="6">
        <f>I23/I40</f>
        <v>2.1739130434782608E-2</v>
      </c>
      <c r="P23" s="6">
        <f t="shared" si="0"/>
        <v>1.6949152542372881E-2</v>
      </c>
      <c r="Q23" s="6">
        <f t="shared" si="1"/>
        <v>2.1739130434782608E-2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E24/E40</f>
        <v>1.6949152542372881E-2</v>
      </c>
      <c r="O24" s="6">
        <f>I24/I40</f>
        <v>2.1739130434782608E-2</v>
      </c>
      <c r="P24" s="6">
        <f t="shared" si="0"/>
        <v>1.6949152542372881E-2</v>
      </c>
      <c r="Q24" s="6">
        <f t="shared" si="1"/>
        <v>2.1739130434782608E-2</v>
      </c>
    </row>
    <row r="25" spans="1:17" ht="50.2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E25/E40</f>
        <v>8.4745762711864403E-2</v>
      </c>
      <c r="O25" s="6">
        <f>I25/I40</f>
        <v>0.10869565217391304</v>
      </c>
      <c r="P25" s="6">
        <f t="shared" si="0"/>
        <v>8.4745762711864403E-2</v>
      </c>
      <c r="Q25" s="6">
        <f t="shared" si="1"/>
        <v>0.10869565217391304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E26/E40</f>
        <v>8.4745762711864403E-2</v>
      </c>
      <c r="O26" s="6">
        <f>I26/I40</f>
        <v>0.10869565217391304</v>
      </c>
      <c r="P26" s="6">
        <f t="shared" si="0"/>
        <v>8.4745762711864403E-2</v>
      </c>
      <c r="Q26" s="6">
        <f t="shared" si="1"/>
        <v>0.10869565217391304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1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E27/E40</f>
        <v>3.3898305084745763E-2</v>
      </c>
      <c r="O27" s="6">
        <f>I27/I40</f>
        <v>2.1739130434782608E-2</v>
      </c>
      <c r="P27" s="6">
        <f t="shared" si="0"/>
        <v>3.3898305084745763E-2</v>
      </c>
      <c r="Q27" s="6">
        <f t="shared" si="1"/>
        <v>2.1739130434782608E-2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E28/E40</f>
        <v>3.3898305084745763E-2</v>
      </c>
      <c r="O28" s="6">
        <f>I28/I40</f>
        <v>2.1739130434782608E-2</v>
      </c>
      <c r="P28" s="6">
        <f t="shared" si="0"/>
        <v>3.3898305084745763E-2</v>
      </c>
      <c r="Q28" s="6">
        <f t="shared" si="1"/>
        <v>2.1739130434782608E-2</v>
      </c>
    </row>
    <row r="29" spans="1:17" ht="57.75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E29/E40</f>
        <v>3.3898305084745763E-2</v>
      </c>
      <c r="O29" s="6">
        <f>I29/I40</f>
        <v>2.1739130434782608E-2</v>
      </c>
      <c r="P29" s="6">
        <f t="shared" si="0"/>
        <v>3.3898305084745763E-2</v>
      </c>
      <c r="Q29" s="6">
        <f t="shared" si="1"/>
        <v>2.1739130434782608E-2</v>
      </c>
    </row>
    <row r="30" spans="1:17" ht="91.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E30/E40</f>
        <v>3.3898305084745763E-2</v>
      </c>
      <c r="O30" s="6">
        <f>I30/I40</f>
        <v>2.1739130434782608E-2</v>
      </c>
      <c r="P30" s="6">
        <f t="shared" si="0"/>
        <v>0.10169491525423729</v>
      </c>
      <c r="Q30" s="6">
        <f t="shared" si="1"/>
        <v>4.3478260869565216E-2</v>
      </c>
    </row>
    <row r="31" spans="1:17" ht="90.75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E31/E40</f>
        <v>3.3898305084745763E-2</v>
      </c>
      <c r="O31" s="6">
        <f>I31/I40</f>
        <v>2.1739130434782608E-2</v>
      </c>
      <c r="P31" s="6">
        <f t="shared" si="0"/>
        <v>0.10169491525423729</v>
      </c>
      <c r="Q31" s="6">
        <f t="shared" si="1"/>
        <v>4.3478260869565216E-2</v>
      </c>
    </row>
    <row r="32" spans="1:17" ht="75.75" customHeight="1">
      <c r="A32" s="43" t="s">
        <v>49</v>
      </c>
      <c r="B32" s="23" t="s">
        <v>106</v>
      </c>
      <c r="C32" s="43" t="s">
        <v>101</v>
      </c>
      <c r="D32" s="20">
        <v>2</v>
      </c>
      <c r="E32" s="20">
        <v>1</v>
      </c>
      <c r="F32" s="22" t="s">
        <v>57</v>
      </c>
      <c r="G32" s="43" t="s">
        <v>76</v>
      </c>
      <c r="H32" s="20">
        <v>1</v>
      </c>
      <c r="I32" s="20">
        <v>1</v>
      </c>
      <c r="J32" s="22" t="s">
        <v>34</v>
      </c>
      <c r="K32" s="38"/>
      <c r="N32" s="6">
        <f>E32/E40</f>
        <v>1.6949152542372881E-2</v>
      </c>
      <c r="O32" s="6">
        <f>I32/I40</f>
        <v>2.1739130434782608E-2</v>
      </c>
      <c r="P32" s="6">
        <f t="shared" si="0"/>
        <v>3.3898305084745763E-2</v>
      </c>
      <c r="Q32" s="6">
        <f t="shared" si="1"/>
        <v>2.1739130434782608E-2</v>
      </c>
    </row>
    <row r="33" spans="1:17" ht="48.75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E33/E40</f>
        <v>3.3898305084745763E-2</v>
      </c>
      <c r="O33" s="6">
        <f>I33/I40</f>
        <v>4.3478260869565216E-2</v>
      </c>
      <c r="P33" s="6">
        <f t="shared" si="0"/>
        <v>0.16949152542372881</v>
      </c>
      <c r="Q33" s="6">
        <f t="shared" si="1"/>
        <v>0.21739130434782608</v>
      </c>
    </row>
    <row r="34" spans="1:17" ht="32.25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E34/E40</f>
        <v>1.6949152542372881E-2</v>
      </c>
      <c r="O34" s="6">
        <f>I34/I40</f>
        <v>2.1739130434782608E-2</v>
      </c>
      <c r="P34" s="6">
        <f t="shared" si="0"/>
        <v>8.4745762711864403E-2</v>
      </c>
      <c r="Q34" s="6">
        <f t="shared" si="1"/>
        <v>0.10869565217391304</v>
      </c>
    </row>
    <row r="35" spans="1:17" ht="50.2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E35/E40</f>
        <v>1.6949152542372881E-2</v>
      </c>
      <c r="O35" s="6">
        <f>I35/I40</f>
        <v>2.1739130434782608E-2</v>
      </c>
      <c r="P35" s="6">
        <f t="shared" si="0"/>
        <v>6.7796610169491525E-2</v>
      </c>
      <c r="Q35" s="6">
        <f t="shared" si="1"/>
        <v>8.6956521739130432E-2</v>
      </c>
    </row>
    <row r="36" spans="1:17" ht="39.75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E36/E40</f>
        <v>1.6949152542372881E-2</v>
      </c>
      <c r="O36" s="6">
        <f>I36/I40</f>
        <v>2.1739130434782608E-2</v>
      </c>
      <c r="P36" s="6">
        <f t="shared" si="0"/>
        <v>8.4745762711864403E-2</v>
      </c>
      <c r="Q36" s="6">
        <f t="shared" si="1"/>
        <v>0.10869565217391304</v>
      </c>
    </row>
    <row r="37" spans="1:17" ht="28.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E37/E40</f>
        <v>3.3898305084745763E-2</v>
      </c>
      <c r="O37" s="6">
        <f>I37/I40</f>
        <v>4.3478260869565216E-2</v>
      </c>
      <c r="P37" s="6">
        <f t="shared" si="0"/>
        <v>0.13559322033898305</v>
      </c>
      <c r="Q37" s="6">
        <f t="shared" si="1"/>
        <v>0.13043478260869565</v>
      </c>
    </row>
    <row r="38" spans="1:17" ht="57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E38/E40</f>
        <v>1.6949152542372881E-2</v>
      </c>
      <c r="O38" s="6">
        <f>I38/I40</f>
        <v>2.1739130434782608E-2</v>
      </c>
      <c r="P38" s="6">
        <f t="shared" si="0"/>
        <v>8.4745762711864403E-2</v>
      </c>
      <c r="Q38" s="6">
        <f t="shared" si="1"/>
        <v>0.10869565217391304</v>
      </c>
    </row>
    <row r="39" spans="1:17" ht="64.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E39/E40</f>
        <v>1.6949152542372881E-2</v>
      </c>
      <c r="O39" s="6">
        <f>I39/I40</f>
        <v>2.1739130434782608E-2</v>
      </c>
      <c r="P39" s="6">
        <f t="shared" si="0"/>
        <v>8.4745762711864403E-2</v>
      </c>
      <c r="Q39" s="6">
        <f t="shared" si="1"/>
        <v>0.10869565217391304</v>
      </c>
    </row>
    <row r="40" spans="1:17" ht="15.75">
      <c r="A40" s="27"/>
      <c r="B40" s="28"/>
      <c r="C40" s="29" t="s">
        <v>59</v>
      </c>
      <c r="D40" s="30">
        <f>SUM(D14:D39)</f>
        <v>64</v>
      </c>
      <c r="E40" s="30">
        <f>SUM(E14:E39)</f>
        <v>59</v>
      </c>
      <c r="F40" s="31"/>
      <c r="G40" s="30"/>
      <c r="H40" s="30">
        <f>SUM(H14:H39)</f>
        <v>58</v>
      </c>
      <c r="I40" s="30">
        <f>SUM(I14:I39)</f>
        <v>46</v>
      </c>
      <c r="J40" s="31"/>
      <c r="P40" s="7"/>
    </row>
    <row r="41" spans="1:17" ht="15.75">
      <c r="A41" s="54" t="s">
        <v>60</v>
      </c>
      <c r="B41" s="54"/>
      <c r="C41" s="54"/>
      <c r="D41" s="54"/>
      <c r="E41" s="54"/>
      <c r="F41" s="32">
        <f>SUM(P14:P39)</f>
        <v>1.9491525423728813</v>
      </c>
      <c r="G41" s="42"/>
      <c r="H41" s="42"/>
      <c r="I41" s="42"/>
      <c r="J41" s="32">
        <f>SUM(Q14:Q39)</f>
        <v>1.826086956521739</v>
      </c>
      <c r="K41" s="38"/>
    </row>
    <row r="42" spans="1:17">
      <c r="A42" s="55" t="s">
        <v>75</v>
      </c>
      <c r="B42" s="56"/>
      <c r="C42" s="56"/>
      <c r="D42" s="56"/>
      <c r="E42" s="56"/>
      <c r="F42" s="56"/>
      <c r="G42" s="56"/>
    </row>
    <row r="43" spans="1:17" ht="8.25" customHeight="1"/>
    <row r="44" spans="1:17" ht="18" customHeight="1">
      <c r="A44" s="57" t="s">
        <v>3</v>
      </c>
      <c r="B44" s="57"/>
      <c r="C44" s="57"/>
      <c r="D44" s="57"/>
      <c r="E44" s="1"/>
      <c r="F44" s="12"/>
      <c r="G44" s="1"/>
      <c r="H44" s="1"/>
      <c r="I44" s="1"/>
      <c r="J44" s="12"/>
    </row>
    <row r="45" spans="1:17" ht="9.75" customHeight="1">
      <c r="A45" s="2"/>
      <c r="B45"/>
      <c r="E45" s="1"/>
      <c r="F45" s="12"/>
      <c r="G45" s="1"/>
      <c r="H45" s="1"/>
      <c r="I45" s="1"/>
      <c r="J45" s="12"/>
    </row>
    <row r="46" spans="1:17" ht="30.75" customHeight="1">
      <c r="A46" s="33" t="s">
        <v>4</v>
      </c>
      <c r="B46" s="50" t="s">
        <v>5</v>
      </c>
      <c r="C46" s="50"/>
      <c r="D46" s="51" t="s">
        <v>6</v>
      </c>
      <c r="E46" s="51"/>
      <c r="F46" s="51"/>
      <c r="G46" s="34" t="s">
        <v>7</v>
      </c>
      <c r="H46" s="3"/>
      <c r="I46" s="1"/>
      <c r="J46" s="12"/>
    </row>
    <row r="47" spans="1:17" ht="24" customHeight="1">
      <c r="A47" s="33" t="s">
        <v>8</v>
      </c>
      <c r="B47" s="50" t="s">
        <v>9</v>
      </c>
      <c r="C47" s="50"/>
      <c r="D47" s="51" t="s">
        <v>10</v>
      </c>
      <c r="E47" s="51"/>
      <c r="F47" s="51"/>
      <c r="G47" s="34" t="s">
        <v>11</v>
      </c>
      <c r="H47" s="3"/>
      <c r="I47" s="1"/>
      <c r="J47" s="12"/>
    </row>
  </sheetData>
  <mergeCells count="28">
    <mergeCell ref="A41:E41"/>
    <mergeCell ref="A42:G42"/>
    <mergeCell ref="A44:D44"/>
    <mergeCell ref="B46:C46"/>
    <mergeCell ref="D46:F46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Экономист, Планово-экономический отдел&amp;R&amp;"Times New Roman,обычный"&amp;8&amp;P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1"/>
  <sheetViews>
    <sheetView view="pageLayout" topLeftCell="A26" zoomScaleNormal="100" zoomScaleSheetLayoutView="80" workbookViewId="0">
      <selection activeCell="G11" sqref="G11:G12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151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150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39" t="s">
        <v>18</v>
      </c>
      <c r="E12" s="39" t="s">
        <v>19</v>
      </c>
      <c r="F12" s="40" t="s">
        <v>20</v>
      </c>
      <c r="G12" s="62"/>
      <c r="H12" s="39" t="s">
        <v>18</v>
      </c>
      <c r="I12" s="39" t="s">
        <v>19</v>
      </c>
      <c r="J12" s="40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39" t="s">
        <v>120</v>
      </c>
      <c r="D14" s="20">
        <v>2</v>
      </c>
      <c r="E14" s="20">
        <v>2</v>
      </c>
      <c r="F14" s="22" t="s">
        <v>32</v>
      </c>
      <c r="G14" s="39" t="s">
        <v>109</v>
      </c>
      <c r="H14" s="20">
        <v>2</v>
      </c>
      <c r="I14" s="20">
        <v>1</v>
      </c>
      <c r="J14" s="22" t="s">
        <v>57</v>
      </c>
      <c r="K14" s="38"/>
      <c r="N14" s="6">
        <f>E14/E42</f>
        <v>3.3333333333333333E-2</v>
      </c>
      <c r="O14" s="6">
        <f>I14/I42</f>
        <v>2.1276595744680851E-2</v>
      </c>
      <c r="P14" s="6">
        <f>N14*D14</f>
        <v>6.6666666666666666E-2</v>
      </c>
      <c r="Q14" s="6">
        <f>O14*H14</f>
        <v>4.2553191489361701E-2</v>
      </c>
    </row>
    <row r="15" spans="1:17" ht="93.75" customHeight="1">
      <c r="A15" s="39" t="s">
        <v>30</v>
      </c>
      <c r="B15" s="19" t="s">
        <v>31</v>
      </c>
      <c r="C15" s="39" t="s">
        <v>93</v>
      </c>
      <c r="D15" s="20">
        <v>2</v>
      </c>
      <c r="E15" s="20">
        <v>2</v>
      </c>
      <c r="F15" s="22" t="s">
        <v>32</v>
      </c>
      <c r="G15" s="39" t="s">
        <v>94</v>
      </c>
      <c r="H15" s="20">
        <v>2</v>
      </c>
      <c r="I15" s="20">
        <v>1</v>
      </c>
      <c r="J15" s="22" t="s">
        <v>57</v>
      </c>
      <c r="N15" s="6">
        <f>E15/E42</f>
        <v>3.3333333333333333E-2</v>
      </c>
      <c r="O15" s="6">
        <f>I15/I42</f>
        <v>2.1276595744680851E-2</v>
      </c>
      <c r="P15" s="6">
        <f t="shared" ref="P15:P41" si="0">N15*D15</f>
        <v>6.6666666666666666E-2</v>
      </c>
      <c r="Q15" s="6">
        <f t="shared" ref="Q15:Q41" si="1">O15*H15</f>
        <v>4.2553191489361701E-2</v>
      </c>
    </row>
    <row r="16" spans="1:17" ht="52.5" customHeight="1">
      <c r="A16" s="39" t="s">
        <v>77</v>
      </c>
      <c r="B16" s="23" t="s">
        <v>98</v>
      </c>
      <c r="C16" s="39" t="s">
        <v>78</v>
      </c>
      <c r="D16" s="20">
        <v>1</v>
      </c>
      <c r="E16" s="20">
        <v>5</v>
      </c>
      <c r="F16" s="21" t="s">
        <v>29</v>
      </c>
      <c r="G16" s="39" t="s">
        <v>76</v>
      </c>
      <c r="H16" s="20">
        <v>1</v>
      </c>
      <c r="I16" s="20">
        <v>4</v>
      </c>
      <c r="J16" s="22" t="s">
        <v>32</v>
      </c>
      <c r="N16" s="6">
        <f>E16/E42</f>
        <v>8.3333333333333329E-2</v>
      </c>
      <c r="O16" s="6">
        <f>I16/I42</f>
        <v>8.5106382978723402E-2</v>
      </c>
      <c r="P16" s="6">
        <f t="shared" si="0"/>
        <v>8.3333333333333329E-2</v>
      </c>
      <c r="Q16" s="6">
        <f>O16*H16</f>
        <v>8.5106382978723402E-2</v>
      </c>
    </row>
    <row r="17" spans="1:17" ht="103.5" customHeight="1">
      <c r="A17" s="39" t="s">
        <v>122</v>
      </c>
      <c r="B17" s="23" t="s">
        <v>121</v>
      </c>
      <c r="C17" s="39" t="s">
        <v>124</v>
      </c>
      <c r="D17" s="20">
        <v>3</v>
      </c>
      <c r="E17" s="20">
        <v>2</v>
      </c>
      <c r="F17" s="22" t="s">
        <v>27</v>
      </c>
      <c r="G17" s="39" t="s">
        <v>123</v>
      </c>
      <c r="H17" s="20">
        <v>2</v>
      </c>
      <c r="I17" s="20">
        <v>1</v>
      </c>
      <c r="J17" s="22" t="s">
        <v>57</v>
      </c>
      <c r="N17" s="6">
        <f>E17/E42</f>
        <v>3.3333333333333333E-2</v>
      </c>
      <c r="O17" s="6">
        <f>I17/I42</f>
        <v>2.1276595744680851E-2</v>
      </c>
      <c r="P17" s="6">
        <f t="shared" si="0"/>
        <v>0.1</v>
      </c>
      <c r="Q17" s="6">
        <f>O17*H17</f>
        <v>4.2553191489361701E-2</v>
      </c>
    </row>
    <row r="18" spans="1:17" ht="89.25" customHeight="1">
      <c r="A18" s="39" t="s">
        <v>79</v>
      </c>
      <c r="B18" s="23" t="s">
        <v>125</v>
      </c>
      <c r="C18" s="39" t="s">
        <v>99</v>
      </c>
      <c r="D18" s="24">
        <v>3</v>
      </c>
      <c r="E18" s="24">
        <v>2</v>
      </c>
      <c r="F18" s="22" t="s">
        <v>27</v>
      </c>
      <c r="G18" s="40" t="s">
        <v>76</v>
      </c>
      <c r="H18" s="24">
        <v>2</v>
      </c>
      <c r="I18" s="24">
        <v>1</v>
      </c>
      <c r="J18" s="22" t="s">
        <v>57</v>
      </c>
      <c r="K18" s="38"/>
      <c r="N18" s="6">
        <f>E18/E42</f>
        <v>3.3333333333333333E-2</v>
      </c>
      <c r="O18" s="6">
        <f>I18/I42</f>
        <v>2.1276595744680851E-2</v>
      </c>
      <c r="P18" s="6">
        <f t="shared" si="0"/>
        <v>0.1</v>
      </c>
      <c r="Q18" s="6">
        <f t="shared" si="1"/>
        <v>4.2553191489361701E-2</v>
      </c>
    </row>
    <row r="19" spans="1:17" ht="94.5" customHeight="1">
      <c r="A19" s="39" t="s">
        <v>33</v>
      </c>
      <c r="B19" s="23" t="s">
        <v>100</v>
      </c>
      <c r="C19" s="39" t="s">
        <v>81</v>
      </c>
      <c r="D19" s="26">
        <v>2</v>
      </c>
      <c r="E19" s="26">
        <v>2</v>
      </c>
      <c r="F19" s="22" t="s">
        <v>32</v>
      </c>
      <c r="G19" s="39" t="s">
        <v>80</v>
      </c>
      <c r="H19" s="20">
        <v>2</v>
      </c>
      <c r="I19" s="20">
        <v>1</v>
      </c>
      <c r="J19" s="22" t="s">
        <v>57</v>
      </c>
      <c r="K19" s="38"/>
      <c r="N19" s="6">
        <f>E19/E42</f>
        <v>3.3333333333333333E-2</v>
      </c>
      <c r="O19" s="6">
        <f>I19/I42</f>
        <v>2.1276595744680851E-2</v>
      </c>
      <c r="P19" s="6">
        <f t="shared" si="0"/>
        <v>6.6666666666666666E-2</v>
      </c>
      <c r="Q19" s="6">
        <f t="shared" si="1"/>
        <v>4.2553191489361701E-2</v>
      </c>
    </row>
    <row r="20" spans="1:17" ht="39" customHeight="1">
      <c r="A20" s="39" t="s">
        <v>36</v>
      </c>
      <c r="B20" s="23" t="s">
        <v>126</v>
      </c>
      <c r="C20" s="39" t="s">
        <v>95</v>
      </c>
      <c r="D20" s="26">
        <v>1</v>
      </c>
      <c r="E20" s="26">
        <v>3</v>
      </c>
      <c r="F20" s="22" t="s">
        <v>35</v>
      </c>
      <c r="G20" s="39" t="s">
        <v>82</v>
      </c>
      <c r="H20" s="20">
        <v>1</v>
      </c>
      <c r="I20" s="20">
        <v>2</v>
      </c>
      <c r="J20" s="22" t="s">
        <v>57</v>
      </c>
      <c r="K20" s="38"/>
      <c r="N20" s="6">
        <f>E20/E42</f>
        <v>0.05</v>
      </c>
      <c r="O20" s="6">
        <f>I20/I42</f>
        <v>4.2553191489361701E-2</v>
      </c>
      <c r="P20" s="6">
        <f t="shared" si="0"/>
        <v>0.05</v>
      </c>
      <c r="Q20" s="6">
        <f t="shared" si="1"/>
        <v>4.2553191489361701E-2</v>
      </c>
    </row>
    <row r="21" spans="1:17" ht="80.25" customHeight="1">
      <c r="A21" s="39" t="s">
        <v>37</v>
      </c>
      <c r="B21" s="23" t="s">
        <v>127</v>
      </c>
      <c r="C21" s="39" t="s">
        <v>84</v>
      </c>
      <c r="D21" s="26">
        <v>1</v>
      </c>
      <c r="E21" s="26">
        <v>5</v>
      </c>
      <c r="F21" s="21" t="s">
        <v>29</v>
      </c>
      <c r="G21" s="39" t="s">
        <v>85</v>
      </c>
      <c r="H21" s="20">
        <v>1</v>
      </c>
      <c r="I21" s="20">
        <v>5</v>
      </c>
      <c r="J21" s="21" t="s">
        <v>29</v>
      </c>
      <c r="K21" s="38"/>
      <c r="N21" s="6">
        <f>E21/E42</f>
        <v>8.3333333333333329E-2</v>
      </c>
      <c r="O21" s="6">
        <f>I21/I42</f>
        <v>0.10638297872340426</v>
      </c>
      <c r="P21" s="6">
        <f t="shared" si="0"/>
        <v>8.3333333333333329E-2</v>
      </c>
      <c r="Q21" s="6">
        <f t="shared" si="1"/>
        <v>0.10638297872340426</v>
      </c>
    </row>
    <row r="22" spans="1:17" ht="35.25" customHeight="1">
      <c r="A22" s="39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E22/E42</f>
        <v>0.05</v>
      </c>
      <c r="O22" s="6">
        <f>I22/I42</f>
        <v>4.2553191489361701E-2</v>
      </c>
      <c r="P22" s="6">
        <f t="shared" si="0"/>
        <v>0.05</v>
      </c>
      <c r="Q22" s="6">
        <f t="shared" si="1"/>
        <v>4.2553191489361701E-2</v>
      </c>
    </row>
    <row r="23" spans="1:17" ht="35.25" customHeight="1">
      <c r="A23" s="39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E23/E42</f>
        <v>1.6666666666666666E-2</v>
      </c>
      <c r="O23" s="6">
        <f>I23/I42</f>
        <v>2.1276595744680851E-2</v>
      </c>
      <c r="P23" s="6">
        <f t="shared" si="0"/>
        <v>1.6666666666666666E-2</v>
      </c>
      <c r="Q23" s="6">
        <f t="shared" si="1"/>
        <v>2.1276595744680851E-2</v>
      </c>
    </row>
    <row r="24" spans="1:17" ht="33" customHeight="1">
      <c r="A24" s="39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E24/E42</f>
        <v>1.6666666666666666E-2</v>
      </c>
      <c r="O24" s="6">
        <f>I24/I42</f>
        <v>2.1276595744680851E-2</v>
      </c>
      <c r="P24" s="6">
        <f t="shared" si="0"/>
        <v>1.6666666666666666E-2</v>
      </c>
      <c r="Q24" s="6">
        <f t="shared" si="1"/>
        <v>2.1276595744680851E-2</v>
      </c>
    </row>
    <row r="25" spans="1:17" ht="50.25" customHeight="1">
      <c r="A25" s="39" t="s">
        <v>43</v>
      </c>
      <c r="B25" s="25" t="s">
        <v>40</v>
      </c>
      <c r="C25" s="39" t="s">
        <v>73</v>
      </c>
      <c r="D25" s="20">
        <v>1</v>
      </c>
      <c r="E25" s="20">
        <v>5</v>
      </c>
      <c r="F25" s="21" t="s">
        <v>29</v>
      </c>
      <c r="G25" s="39" t="s">
        <v>76</v>
      </c>
      <c r="H25" s="20">
        <v>1</v>
      </c>
      <c r="I25" s="20">
        <v>5</v>
      </c>
      <c r="J25" s="21" t="s">
        <v>29</v>
      </c>
      <c r="K25" s="38"/>
      <c r="N25" s="6">
        <f>E25/E42</f>
        <v>8.3333333333333329E-2</v>
      </c>
      <c r="O25" s="6">
        <f>I25/I42</f>
        <v>0.10638297872340426</v>
      </c>
      <c r="P25" s="6">
        <f t="shared" si="0"/>
        <v>8.3333333333333329E-2</v>
      </c>
      <c r="Q25" s="6">
        <f t="shared" si="1"/>
        <v>0.10638297872340426</v>
      </c>
    </row>
    <row r="26" spans="1:17" ht="57.75" customHeight="1">
      <c r="A26" s="39" t="s">
        <v>44</v>
      </c>
      <c r="B26" s="25" t="s">
        <v>128</v>
      </c>
      <c r="C26" s="39" t="s">
        <v>86</v>
      </c>
      <c r="D26" s="20">
        <v>1</v>
      </c>
      <c r="E26" s="20">
        <v>5</v>
      </c>
      <c r="F26" s="21" t="s">
        <v>29</v>
      </c>
      <c r="G26" s="39" t="s">
        <v>87</v>
      </c>
      <c r="H26" s="20">
        <v>1</v>
      </c>
      <c r="I26" s="20">
        <v>5</v>
      </c>
      <c r="J26" s="21" t="s">
        <v>29</v>
      </c>
      <c r="K26" s="38"/>
      <c r="N26" s="6">
        <f>E26/E42</f>
        <v>8.3333333333333329E-2</v>
      </c>
      <c r="O26" s="6">
        <f>I26/I42</f>
        <v>0.10638297872340426</v>
      </c>
      <c r="P26" s="6">
        <f t="shared" si="0"/>
        <v>8.3333333333333329E-2</v>
      </c>
      <c r="Q26" s="6">
        <f t="shared" si="1"/>
        <v>0.10638297872340426</v>
      </c>
    </row>
    <row r="27" spans="1:17" ht="116.25" customHeight="1">
      <c r="A27" s="39" t="s">
        <v>46</v>
      </c>
      <c r="B27" s="23" t="s">
        <v>45</v>
      </c>
      <c r="C27" s="39" t="s">
        <v>88</v>
      </c>
      <c r="D27" s="26">
        <v>1</v>
      </c>
      <c r="E27" s="26">
        <v>2</v>
      </c>
      <c r="F27" s="22" t="s">
        <v>57</v>
      </c>
      <c r="G27" s="39" t="s">
        <v>76</v>
      </c>
      <c r="H27" s="20">
        <v>1</v>
      </c>
      <c r="I27" s="20">
        <v>1</v>
      </c>
      <c r="J27" s="22" t="s">
        <v>34</v>
      </c>
      <c r="K27" s="14"/>
      <c r="N27" s="6">
        <f>E27/E42</f>
        <v>3.3333333333333333E-2</v>
      </c>
      <c r="O27" s="6">
        <f>I27/I42</f>
        <v>2.1276595744680851E-2</v>
      </c>
      <c r="P27" s="6">
        <f t="shared" si="0"/>
        <v>3.3333333333333333E-2</v>
      </c>
      <c r="Q27" s="6">
        <f t="shared" si="1"/>
        <v>2.1276595744680851E-2</v>
      </c>
    </row>
    <row r="28" spans="1:17" ht="108.75" customHeight="1">
      <c r="A28" s="39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39" t="s">
        <v>76</v>
      </c>
      <c r="H28" s="20">
        <v>1</v>
      </c>
      <c r="I28" s="20">
        <v>1</v>
      </c>
      <c r="J28" s="22" t="s">
        <v>34</v>
      </c>
      <c r="K28" s="38"/>
      <c r="N28" s="6">
        <f>E28/E42</f>
        <v>3.3333333333333333E-2</v>
      </c>
      <c r="O28" s="6">
        <f>I28/I42</f>
        <v>2.1276595744680851E-2</v>
      </c>
      <c r="P28" s="6">
        <f t="shared" si="0"/>
        <v>3.3333333333333333E-2</v>
      </c>
      <c r="Q28" s="6">
        <f t="shared" si="1"/>
        <v>2.1276595744680851E-2</v>
      </c>
    </row>
    <row r="29" spans="1:17" ht="57.75" customHeight="1">
      <c r="A29" s="39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39" t="s">
        <v>76</v>
      </c>
      <c r="H29" s="20">
        <v>1</v>
      </c>
      <c r="I29" s="20">
        <v>1</v>
      </c>
      <c r="J29" s="22" t="s">
        <v>34</v>
      </c>
      <c r="K29" s="38"/>
      <c r="N29" s="6">
        <f>E29/E42</f>
        <v>3.3333333333333333E-2</v>
      </c>
      <c r="O29" s="6">
        <f>I29/I42</f>
        <v>2.1276595744680851E-2</v>
      </c>
      <c r="P29" s="6">
        <f t="shared" si="0"/>
        <v>3.3333333333333333E-2</v>
      </c>
      <c r="Q29" s="6">
        <f t="shared" si="1"/>
        <v>2.1276595744680851E-2</v>
      </c>
    </row>
    <row r="30" spans="1:17" ht="91.5" customHeight="1">
      <c r="A30" s="39" t="s">
        <v>97</v>
      </c>
      <c r="B30" s="23" t="s">
        <v>104</v>
      </c>
      <c r="C30" s="39" t="s">
        <v>74</v>
      </c>
      <c r="D30" s="20">
        <v>3</v>
      </c>
      <c r="E30" s="20">
        <v>2</v>
      </c>
      <c r="F30" s="22" t="s">
        <v>27</v>
      </c>
      <c r="G30" s="39" t="s">
        <v>76</v>
      </c>
      <c r="H30" s="20">
        <v>2</v>
      </c>
      <c r="I30" s="20">
        <v>1</v>
      </c>
      <c r="J30" s="22" t="s">
        <v>57</v>
      </c>
      <c r="K30" s="38"/>
      <c r="N30" s="6">
        <f>E30/E42</f>
        <v>3.3333333333333333E-2</v>
      </c>
      <c r="O30" s="6">
        <f>I30/I42</f>
        <v>2.1276595744680851E-2</v>
      </c>
      <c r="P30" s="6">
        <f t="shared" si="0"/>
        <v>0.1</v>
      </c>
      <c r="Q30" s="6">
        <f t="shared" si="1"/>
        <v>4.2553191489361701E-2</v>
      </c>
    </row>
    <row r="31" spans="1:17" ht="90.75" customHeight="1">
      <c r="A31" s="39" t="s">
        <v>48</v>
      </c>
      <c r="B31" s="23" t="s">
        <v>105</v>
      </c>
      <c r="C31" s="39" t="s">
        <v>90</v>
      </c>
      <c r="D31" s="20">
        <v>3</v>
      </c>
      <c r="E31" s="20">
        <v>2</v>
      </c>
      <c r="F31" s="22" t="s">
        <v>27</v>
      </c>
      <c r="G31" s="39" t="s">
        <v>89</v>
      </c>
      <c r="H31" s="20">
        <v>2</v>
      </c>
      <c r="I31" s="20">
        <v>1</v>
      </c>
      <c r="J31" s="22" t="s">
        <v>57</v>
      </c>
      <c r="K31" s="38"/>
      <c r="N31" s="6">
        <f>E31/E42</f>
        <v>3.3333333333333333E-2</v>
      </c>
      <c r="O31" s="6">
        <f>I31/I42</f>
        <v>2.1276595744680851E-2</v>
      </c>
      <c r="P31" s="6">
        <f t="shared" si="0"/>
        <v>0.1</v>
      </c>
      <c r="Q31" s="6">
        <f t="shared" si="1"/>
        <v>4.2553191489361701E-2</v>
      </c>
    </row>
    <row r="32" spans="1:17" ht="75.75" customHeight="1">
      <c r="A32" s="39" t="s">
        <v>49</v>
      </c>
      <c r="B32" s="23" t="s">
        <v>106</v>
      </c>
      <c r="C32" s="39" t="s">
        <v>101</v>
      </c>
      <c r="D32" s="20">
        <v>2</v>
      </c>
      <c r="E32" s="20">
        <v>1</v>
      </c>
      <c r="F32" s="22" t="s">
        <v>57</v>
      </c>
      <c r="G32" s="39" t="s">
        <v>76</v>
      </c>
      <c r="H32" s="20">
        <v>1</v>
      </c>
      <c r="I32" s="20">
        <v>1</v>
      </c>
      <c r="J32" s="22" t="s">
        <v>34</v>
      </c>
      <c r="K32" s="38"/>
      <c r="N32" s="6">
        <f>E32/E42</f>
        <v>1.6666666666666666E-2</v>
      </c>
      <c r="O32" s="6">
        <f>I32/I42</f>
        <v>2.1276595744680851E-2</v>
      </c>
      <c r="P32" s="6">
        <f t="shared" si="0"/>
        <v>3.3333333333333333E-2</v>
      </c>
      <c r="Q32" s="6">
        <f t="shared" si="1"/>
        <v>2.1276595744680851E-2</v>
      </c>
    </row>
    <row r="33" spans="1:17" ht="48.75" customHeight="1">
      <c r="A33" s="39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E33/E42</f>
        <v>3.3333333333333333E-2</v>
      </c>
      <c r="O33" s="6">
        <f>I33/I42</f>
        <v>4.2553191489361701E-2</v>
      </c>
      <c r="P33" s="6">
        <f t="shared" si="0"/>
        <v>0.16666666666666666</v>
      </c>
      <c r="Q33" s="6">
        <f t="shared" si="1"/>
        <v>0.21276595744680851</v>
      </c>
    </row>
    <row r="34" spans="1:17" ht="32.25" customHeight="1">
      <c r="A34" s="39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E34/E42</f>
        <v>1.6666666666666666E-2</v>
      </c>
      <c r="O34" s="6">
        <f>I34/I42</f>
        <v>2.1276595744680851E-2</v>
      </c>
      <c r="P34" s="6">
        <f t="shared" si="0"/>
        <v>8.3333333333333329E-2</v>
      </c>
      <c r="Q34" s="6">
        <f t="shared" si="1"/>
        <v>0.10638297872340426</v>
      </c>
    </row>
    <row r="35" spans="1:17" ht="50.25" customHeight="1">
      <c r="A35" s="39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E35/E42</f>
        <v>1.6666666666666666E-2</v>
      </c>
      <c r="O35" s="6">
        <f>I35/I42</f>
        <v>2.1276595744680851E-2</v>
      </c>
      <c r="P35" s="6">
        <f t="shared" si="0"/>
        <v>6.6666666666666666E-2</v>
      </c>
      <c r="Q35" s="6">
        <f t="shared" si="1"/>
        <v>8.5106382978723402E-2</v>
      </c>
    </row>
    <row r="36" spans="1:17" ht="39.75" customHeight="1">
      <c r="A36" s="39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E36/E42</f>
        <v>1.6666666666666666E-2</v>
      </c>
      <c r="O36" s="6">
        <f>I36/I42</f>
        <v>2.1276595744680851E-2</v>
      </c>
      <c r="P36" s="6">
        <f t="shared" si="0"/>
        <v>8.3333333333333329E-2</v>
      </c>
      <c r="Q36" s="6">
        <f t="shared" si="1"/>
        <v>0.10638297872340426</v>
      </c>
    </row>
    <row r="37" spans="1:17" ht="28.5" customHeight="1">
      <c r="A37" s="39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E37/E42</f>
        <v>3.3333333333333333E-2</v>
      </c>
      <c r="O37" s="6">
        <f>I37/I42</f>
        <v>4.2553191489361701E-2</v>
      </c>
      <c r="P37" s="6">
        <f t="shared" si="0"/>
        <v>0.13333333333333333</v>
      </c>
      <c r="Q37" s="6">
        <f t="shared" si="1"/>
        <v>0.1276595744680851</v>
      </c>
    </row>
    <row r="38" spans="1:17" ht="57" customHeight="1">
      <c r="A38" s="39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E38/E42</f>
        <v>1.6666666666666666E-2</v>
      </c>
      <c r="O38" s="6">
        <f>I38/I42</f>
        <v>2.1276595744680851E-2</v>
      </c>
      <c r="P38" s="6">
        <f t="shared" si="0"/>
        <v>8.3333333333333329E-2</v>
      </c>
      <c r="Q38" s="6">
        <f t="shared" si="1"/>
        <v>0.10638297872340426</v>
      </c>
    </row>
    <row r="39" spans="1:17" ht="64.5" customHeight="1">
      <c r="A39" s="39" t="s">
        <v>131</v>
      </c>
      <c r="B39" s="23" t="s">
        <v>108</v>
      </c>
      <c r="C39" s="39" t="s">
        <v>132</v>
      </c>
      <c r="D39" s="20">
        <v>5</v>
      </c>
      <c r="E39" s="20">
        <v>1</v>
      </c>
      <c r="F39" s="21" t="s">
        <v>29</v>
      </c>
      <c r="G39" s="39" t="s">
        <v>76</v>
      </c>
      <c r="H39" s="20">
        <v>5</v>
      </c>
      <c r="I39" s="20">
        <v>1</v>
      </c>
      <c r="J39" s="21" t="s">
        <v>29</v>
      </c>
      <c r="K39" s="38"/>
      <c r="N39" s="6">
        <f>E39/E42</f>
        <v>1.6666666666666666E-2</v>
      </c>
      <c r="O39" s="6">
        <f>I39/I42</f>
        <v>2.1276595744680851E-2</v>
      </c>
      <c r="P39" s="6">
        <f t="shared" si="0"/>
        <v>8.3333333333333329E-2</v>
      </c>
      <c r="Q39" s="6">
        <f t="shared" si="1"/>
        <v>0.10638297872340426</v>
      </c>
    </row>
    <row r="40" spans="1:17" ht="81.75" customHeight="1">
      <c r="A40" s="39" t="s">
        <v>56</v>
      </c>
      <c r="B40" s="23" t="s">
        <v>134</v>
      </c>
      <c r="C40" s="52" t="s">
        <v>96</v>
      </c>
      <c r="D40" s="20">
        <v>1</v>
      </c>
      <c r="E40" s="20">
        <v>1</v>
      </c>
      <c r="F40" s="22" t="s">
        <v>34</v>
      </c>
      <c r="G40" s="52" t="s">
        <v>76</v>
      </c>
      <c r="H40" s="20">
        <v>1</v>
      </c>
      <c r="I40" s="20">
        <v>1</v>
      </c>
      <c r="J40" s="22" t="s">
        <v>34</v>
      </c>
      <c r="K40" s="38"/>
      <c r="N40" s="6">
        <f>E40/E42</f>
        <v>1.6666666666666666E-2</v>
      </c>
      <c r="O40" s="6">
        <f>I40/I42</f>
        <v>2.1276595744680851E-2</v>
      </c>
      <c r="P40" s="6">
        <f t="shared" si="0"/>
        <v>1.6666666666666666E-2</v>
      </c>
      <c r="Q40" s="6">
        <f t="shared" si="1"/>
        <v>2.1276595744680851E-2</v>
      </c>
    </row>
    <row r="41" spans="1:17" ht="60.75" customHeight="1">
      <c r="A41" s="39" t="s">
        <v>58</v>
      </c>
      <c r="B41" s="23" t="s">
        <v>135</v>
      </c>
      <c r="C41" s="53"/>
      <c r="D41" s="20">
        <v>1</v>
      </c>
      <c r="E41" s="20">
        <v>1</v>
      </c>
      <c r="F41" s="22" t="s">
        <v>34</v>
      </c>
      <c r="G41" s="53"/>
      <c r="H41" s="20">
        <v>1</v>
      </c>
      <c r="I41" s="20">
        <v>1</v>
      </c>
      <c r="J41" s="22" t="s">
        <v>34</v>
      </c>
      <c r="K41" s="38"/>
      <c r="N41" s="6">
        <f>E41/E42</f>
        <v>1.6666666666666666E-2</v>
      </c>
      <c r="O41" s="6">
        <f>I41/I42</f>
        <v>2.1276595744680851E-2</v>
      </c>
      <c r="P41" s="6">
        <f t="shared" si="0"/>
        <v>1.6666666666666666E-2</v>
      </c>
      <c r="Q41" s="6">
        <f t="shared" si="1"/>
        <v>2.1276595744680851E-2</v>
      </c>
    </row>
    <row r="42" spans="1:17" ht="15.75">
      <c r="A42" s="27"/>
      <c r="B42" s="28"/>
      <c r="C42" s="29" t="s">
        <v>59</v>
      </c>
      <c r="D42" s="30">
        <f>SUM(D14:D41)</f>
        <v>66</v>
      </c>
      <c r="E42" s="30">
        <f>SUM(E14:E41)</f>
        <v>60</v>
      </c>
      <c r="F42" s="31"/>
      <c r="G42" s="30"/>
      <c r="H42" s="30">
        <f>SUM(H14:H41)</f>
        <v>60</v>
      </c>
      <c r="I42" s="30">
        <f>SUM(I14:I41)</f>
        <v>47</v>
      </c>
      <c r="J42" s="31"/>
      <c r="P42" s="7"/>
    </row>
    <row r="43" spans="1:17" ht="15.75">
      <c r="A43" s="54" t="s">
        <v>60</v>
      </c>
      <c r="B43" s="54"/>
      <c r="C43" s="54"/>
      <c r="D43" s="54"/>
      <c r="E43" s="54"/>
      <c r="F43" s="32">
        <f>SUM(P14:P41)</f>
        <v>1.9333333333333333</v>
      </c>
      <c r="G43" s="41"/>
      <c r="H43" s="41"/>
      <c r="I43" s="41"/>
      <c r="J43" s="32">
        <f>SUM(Q14:Q41)</f>
        <v>1.8085106382978724</v>
      </c>
      <c r="K43" s="38"/>
    </row>
    <row r="44" spans="1:17">
      <c r="A44" s="55" t="s">
        <v>75</v>
      </c>
      <c r="B44" s="56"/>
      <c r="C44" s="56"/>
      <c r="D44" s="56"/>
      <c r="E44" s="56"/>
      <c r="F44" s="56"/>
      <c r="G44" s="56"/>
    </row>
    <row r="46" spans="1:17" ht="18" customHeight="1">
      <c r="A46" s="57" t="s">
        <v>3</v>
      </c>
      <c r="B46" s="57"/>
      <c r="C46" s="57"/>
      <c r="D46" s="57"/>
      <c r="E46" s="1"/>
      <c r="F46" s="12"/>
      <c r="G46" s="1"/>
      <c r="H46" s="1"/>
      <c r="I46" s="1"/>
      <c r="J46" s="12"/>
    </row>
    <row r="47" spans="1:17" ht="20.25" customHeight="1">
      <c r="A47" s="2"/>
      <c r="B47"/>
      <c r="E47" s="1"/>
      <c r="F47" s="12"/>
      <c r="G47" s="1"/>
      <c r="H47" s="1"/>
      <c r="I47" s="1"/>
      <c r="J47" s="12"/>
    </row>
    <row r="48" spans="1:17" ht="30.75" customHeight="1">
      <c r="A48" s="33" t="s">
        <v>4</v>
      </c>
      <c r="B48" s="50" t="s">
        <v>5</v>
      </c>
      <c r="C48" s="50"/>
      <c r="D48" s="51" t="s">
        <v>6</v>
      </c>
      <c r="E48" s="51"/>
      <c r="F48" s="51"/>
      <c r="G48" s="34" t="s">
        <v>7</v>
      </c>
      <c r="H48" s="3"/>
      <c r="I48" s="1"/>
      <c r="J48" s="12"/>
    </row>
    <row r="49" spans="1:10" ht="24" customHeight="1">
      <c r="A49" s="33" t="s">
        <v>8</v>
      </c>
      <c r="B49" s="50" t="s">
        <v>9</v>
      </c>
      <c r="C49" s="50"/>
      <c r="D49" s="51" t="s">
        <v>10</v>
      </c>
      <c r="E49" s="51"/>
      <c r="F49" s="51"/>
      <c r="G49" s="34" t="s">
        <v>11</v>
      </c>
      <c r="H49" s="3"/>
      <c r="I49" s="1"/>
      <c r="J49" s="12"/>
    </row>
    <row r="51" spans="1:10" ht="15.75">
      <c r="A51" s="48" t="s">
        <v>136</v>
      </c>
      <c r="B51" s="49"/>
    </row>
  </sheetData>
  <mergeCells count="31">
    <mergeCell ref="A7:J7"/>
    <mergeCell ref="A1:J1"/>
    <mergeCell ref="A2:J2"/>
    <mergeCell ref="A3:J3"/>
    <mergeCell ref="A4:J4"/>
    <mergeCell ref="A6:J6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N12:O12"/>
    <mergeCell ref="P12:Q12"/>
    <mergeCell ref="C22:C24"/>
    <mergeCell ref="G22:G24"/>
    <mergeCell ref="C28:C29"/>
    <mergeCell ref="B49:C49"/>
    <mergeCell ref="D49:F49"/>
    <mergeCell ref="A51:B51"/>
    <mergeCell ref="C40:C41"/>
    <mergeCell ref="G40:G41"/>
    <mergeCell ref="A43:E43"/>
    <mergeCell ref="A44:G44"/>
    <mergeCell ref="A46:D46"/>
    <mergeCell ref="B48:C48"/>
    <mergeCell ref="D48:F48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Оператор электронно-вычислительных и вычислительных машин, Организационно-методический кабинет&amp;R&amp;"Times New Roman,обычный"&amp;8&amp;P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2:G23"/>
  <sheetViews>
    <sheetView view="pageBreakPreview" zoomScale="80" zoomScaleNormal="90" zoomScaleSheetLayoutView="80" zoomScalePageLayoutView="90" workbookViewId="0">
      <selection activeCell="C31" sqref="C31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48" t="s">
        <v>136</v>
      </c>
      <c r="B2" s="49"/>
      <c r="F2" s="11"/>
    </row>
    <row r="3" spans="1:7">
      <c r="B3" s="4"/>
      <c r="F3" s="11"/>
    </row>
    <row r="4" spans="1:7" ht="15.75">
      <c r="A4" s="48" t="s">
        <v>61</v>
      </c>
      <c r="B4" s="48"/>
    </row>
    <row r="5" spans="1:7" ht="8.25" customHeight="1"/>
    <row r="6" spans="1:7" ht="30">
      <c r="A6" s="35" t="s">
        <v>137</v>
      </c>
      <c r="B6" s="8"/>
      <c r="C6" s="35" t="s">
        <v>138</v>
      </c>
      <c r="D6" s="8"/>
      <c r="E6" s="36"/>
      <c r="F6" s="13"/>
      <c r="G6" s="36"/>
    </row>
    <row r="7" spans="1:7" ht="16.5">
      <c r="A7" s="9" t="s">
        <v>62</v>
      </c>
      <c r="B7" s="9"/>
      <c r="C7" s="9" t="s">
        <v>63</v>
      </c>
      <c r="D7" s="9"/>
      <c r="E7" s="9" t="s">
        <v>64</v>
      </c>
      <c r="F7" s="9"/>
      <c r="G7" s="9" t="s">
        <v>65</v>
      </c>
    </row>
    <row r="8" spans="1:7" ht="8.25" customHeight="1"/>
    <row r="9" spans="1:7" ht="15.75">
      <c r="A9" s="48" t="s">
        <v>66</v>
      </c>
      <c r="B9" s="48"/>
    </row>
    <row r="10" spans="1:7" ht="10.5" customHeight="1"/>
    <row r="11" spans="1:7" ht="15.75">
      <c r="A11" s="35" t="s">
        <v>115</v>
      </c>
      <c r="B11" s="8"/>
      <c r="C11" s="35" t="s">
        <v>139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140</v>
      </c>
      <c r="B13" s="8"/>
      <c r="C13" s="35" t="s">
        <v>141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15.75">
      <c r="A15" s="35" t="s">
        <v>142</v>
      </c>
      <c r="B15" s="8"/>
      <c r="C15" s="35" t="s">
        <v>143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7" ht="60">
      <c r="A17" s="35" t="s">
        <v>144</v>
      </c>
      <c r="B17" s="8"/>
      <c r="C17" s="35" t="s">
        <v>145</v>
      </c>
      <c r="D17" s="8"/>
      <c r="E17" s="36"/>
      <c r="F17" s="13"/>
      <c r="G17" s="36"/>
    </row>
    <row r="18" spans="1:7" ht="16.5">
      <c r="A18" s="9" t="s">
        <v>62</v>
      </c>
      <c r="B18" s="9"/>
      <c r="C18" s="9" t="s">
        <v>63</v>
      </c>
      <c r="D18" s="9"/>
      <c r="E18" s="9" t="s">
        <v>64</v>
      </c>
      <c r="F18" s="9"/>
      <c r="G18" s="9" t="s">
        <v>65</v>
      </c>
    </row>
    <row r="19" spans="1:7" ht="6.75" customHeight="1"/>
    <row r="20" spans="1:7" ht="15.75">
      <c r="A20" s="48" t="s">
        <v>67</v>
      </c>
      <c r="B20" s="48"/>
      <c r="C20" s="46"/>
    </row>
    <row r="21" spans="1:7" ht="8.25" customHeight="1"/>
    <row r="22" spans="1:7" ht="15.75">
      <c r="A22" s="36"/>
      <c r="B22" s="8"/>
      <c r="C22" s="36" t="s">
        <v>191</v>
      </c>
      <c r="D22" s="38"/>
      <c r="E22" s="36"/>
    </row>
    <row r="23" spans="1:7" ht="16.5">
      <c r="A23" s="10" t="s">
        <v>64</v>
      </c>
      <c r="B23" s="10"/>
      <c r="C23" s="9" t="s">
        <v>68</v>
      </c>
      <c r="D23" s="10"/>
      <c r="E23" s="10" t="s">
        <v>65</v>
      </c>
    </row>
  </sheetData>
  <mergeCells count="4">
    <mergeCell ref="A2:B2"/>
    <mergeCell ref="A4:B4"/>
    <mergeCell ref="A9:B9"/>
    <mergeCell ref="A20:B20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Экономист, Планово-экономический отдел&amp;R&amp;"Times New Roman,обычный"&amp;8 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47"/>
  <sheetViews>
    <sheetView view="pageBreakPreview" topLeftCell="A39" zoomScale="80" zoomScaleNormal="100" zoomScaleSheetLayoutView="80" workbookViewId="0">
      <selection activeCell="H46" sqref="H46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192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170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E14/E40</f>
        <v>3.3898305084745763E-2</v>
      </c>
      <c r="O14" s="6">
        <f>I14/I40</f>
        <v>2.1739130434782608E-2</v>
      </c>
      <c r="P14" s="6">
        <f>N14*D14</f>
        <v>6.7796610169491525E-2</v>
      </c>
      <c r="Q14" s="6">
        <f>O14*H14</f>
        <v>4.3478260869565216E-2</v>
      </c>
    </row>
    <row r="15" spans="1:17" ht="93.7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E15/E40</f>
        <v>3.3898305084745763E-2</v>
      </c>
      <c r="O15" s="6">
        <f>I15/I40</f>
        <v>2.1739130434782608E-2</v>
      </c>
      <c r="P15" s="6">
        <f t="shared" ref="P15:P39" si="0">N15*D15</f>
        <v>6.7796610169491525E-2</v>
      </c>
      <c r="Q15" s="6">
        <f t="shared" ref="Q15:Q39" si="1">O15*H15</f>
        <v>4.3478260869565216E-2</v>
      </c>
    </row>
    <row r="16" spans="1:17" ht="52.5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E16/E40</f>
        <v>8.4745762711864403E-2</v>
      </c>
      <c r="O16" s="6">
        <f>I16/I40</f>
        <v>8.6956521739130432E-2</v>
      </c>
      <c r="P16" s="6">
        <f t="shared" si="0"/>
        <v>8.4745762711864403E-2</v>
      </c>
      <c r="Q16" s="6">
        <f>O16*H16</f>
        <v>8.6956521739130432E-2</v>
      </c>
    </row>
    <row r="17" spans="1:17" ht="103.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E17/E40</f>
        <v>3.3898305084745763E-2</v>
      </c>
      <c r="O17" s="6">
        <f>I17/I40</f>
        <v>2.1739130434782608E-2</v>
      </c>
      <c r="P17" s="6">
        <f t="shared" si="0"/>
        <v>0.10169491525423729</v>
      </c>
      <c r="Q17" s="6">
        <f>O17*H17</f>
        <v>4.3478260869565216E-2</v>
      </c>
    </row>
    <row r="18" spans="1:17" ht="89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E18/E40</f>
        <v>3.3898305084745763E-2</v>
      </c>
      <c r="O18" s="6">
        <f>I18/I40</f>
        <v>2.1739130434782608E-2</v>
      </c>
      <c r="P18" s="6">
        <f t="shared" si="0"/>
        <v>0.10169491525423729</v>
      </c>
      <c r="Q18" s="6">
        <f t="shared" si="1"/>
        <v>4.3478260869565216E-2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E19/E40</f>
        <v>3.3898305084745763E-2</v>
      </c>
      <c r="O19" s="6">
        <f>I19/I40</f>
        <v>2.1739130434782608E-2</v>
      </c>
      <c r="P19" s="6">
        <f t="shared" si="0"/>
        <v>6.7796610169491525E-2</v>
      </c>
      <c r="Q19" s="6">
        <f t="shared" si="1"/>
        <v>4.3478260869565216E-2</v>
      </c>
    </row>
    <row r="20" spans="1:17" ht="39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4</v>
      </c>
      <c r="F20" s="22" t="s">
        <v>32</v>
      </c>
      <c r="G20" s="43" t="s">
        <v>82</v>
      </c>
      <c r="H20" s="20">
        <v>1</v>
      </c>
      <c r="I20" s="20">
        <v>3</v>
      </c>
      <c r="J20" s="22" t="s">
        <v>35</v>
      </c>
      <c r="K20" s="38"/>
      <c r="N20" s="6">
        <f>E20/E40</f>
        <v>6.7796610169491525E-2</v>
      </c>
      <c r="O20" s="6">
        <f>I20/I40</f>
        <v>6.5217391304347824E-2</v>
      </c>
      <c r="P20" s="6">
        <f t="shared" si="0"/>
        <v>6.7796610169491525E-2</v>
      </c>
      <c r="Q20" s="6">
        <f t="shared" si="1"/>
        <v>6.5217391304347824E-2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E21/E40</f>
        <v>8.4745762711864403E-2</v>
      </c>
      <c r="O21" s="6">
        <f>I21/I40</f>
        <v>0.10869565217391304</v>
      </c>
      <c r="P21" s="6">
        <f t="shared" si="0"/>
        <v>8.4745762711864403E-2</v>
      </c>
      <c r="Q21" s="6">
        <f t="shared" si="1"/>
        <v>0.10869565217391304</v>
      </c>
    </row>
    <row r="22" spans="1:17" ht="35.25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E22/E40</f>
        <v>5.0847457627118647E-2</v>
      </c>
      <c r="O22" s="6">
        <f>I22/I40</f>
        <v>4.3478260869565216E-2</v>
      </c>
      <c r="P22" s="6">
        <f t="shared" si="0"/>
        <v>5.0847457627118647E-2</v>
      </c>
      <c r="Q22" s="6">
        <f t="shared" si="1"/>
        <v>4.3478260869565216E-2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E23/E40</f>
        <v>1.6949152542372881E-2</v>
      </c>
      <c r="O23" s="6">
        <f>I23/I40</f>
        <v>2.1739130434782608E-2</v>
      </c>
      <c r="P23" s="6">
        <f t="shared" si="0"/>
        <v>1.6949152542372881E-2</v>
      </c>
      <c r="Q23" s="6">
        <f t="shared" si="1"/>
        <v>2.1739130434782608E-2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E24/E40</f>
        <v>1.6949152542372881E-2</v>
      </c>
      <c r="O24" s="6">
        <f>I24/I40</f>
        <v>2.1739130434782608E-2</v>
      </c>
      <c r="P24" s="6">
        <f t="shared" si="0"/>
        <v>1.6949152542372881E-2</v>
      </c>
      <c r="Q24" s="6">
        <f t="shared" si="1"/>
        <v>2.1739130434782608E-2</v>
      </c>
    </row>
    <row r="25" spans="1:17" ht="50.2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E25/E40</f>
        <v>8.4745762711864403E-2</v>
      </c>
      <c r="O25" s="6">
        <f>I25/I40</f>
        <v>0.10869565217391304</v>
      </c>
      <c r="P25" s="6">
        <f t="shared" si="0"/>
        <v>8.4745762711864403E-2</v>
      </c>
      <c r="Q25" s="6">
        <f t="shared" si="1"/>
        <v>0.10869565217391304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E26/E40</f>
        <v>8.4745762711864403E-2</v>
      </c>
      <c r="O26" s="6">
        <f>I26/I40</f>
        <v>0.10869565217391304</v>
      </c>
      <c r="P26" s="6">
        <f t="shared" si="0"/>
        <v>8.4745762711864403E-2</v>
      </c>
      <c r="Q26" s="6">
        <f t="shared" si="1"/>
        <v>0.10869565217391304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1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E27/E40</f>
        <v>3.3898305084745763E-2</v>
      </c>
      <c r="O27" s="6">
        <f>I27/I40</f>
        <v>2.1739130434782608E-2</v>
      </c>
      <c r="P27" s="6">
        <f t="shared" si="0"/>
        <v>3.3898305084745763E-2</v>
      </c>
      <c r="Q27" s="6">
        <f t="shared" si="1"/>
        <v>2.1739130434782608E-2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E28/E40</f>
        <v>3.3898305084745763E-2</v>
      </c>
      <c r="O28" s="6">
        <f>I28/I40</f>
        <v>2.1739130434782608E-2</v>
      </c>
      <c r="P28" s="6">
        <f t="shared" si="0"/>
        <v>3.3898305084745763E-2</v>
      </c>
      <c r="Q28" s="6">
        <f t="shared" si="1"/>
        <v>2.1739130434782608E-2</v>
      </c>
    </row>
    <row r="29" spans="1:17" ht="57.75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E29/E40</f>
        <v>3.3898305084745763E-2</v>
      </c>
      <c r="O29" s="6">
        <f>I29/I40</f>
        <v>2.1739130434782608E-2</v>
      </c>
      <c r="P29" s="6">
        <f t="shared" si="0"/>
        <v>3.3898305084745763E-2</v>
      </c>
      <c r="Q29" s="6">
        <f t="shared" si="1"/>
        <v>2.1739130434782608E-2</v>
      </c>
    </row>
    <row r="30" spans="1:17" ht="91.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E30/E40</f>
        <v>3.3898305084745763E-2</v>
      </c>
      <c r="O30" s="6">
        <f>I30/I40</f>
        <v>2.1739130434782608E-2</v>
      </c>
      <c r="P30" s="6">
        <f t="shared" si="0"/>
        <v>0.10169491525423729</v>
      </c>
      <c r="Q30" s="6">
        <f t="shared" si="1"/>
        <v>4.3478260869565216E-2</v>
      </c>
    </row>
    <row r="31" spans="1:17" ht="90.75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E31/E40</f>
        <v>3.3898305084745763E-2</v>
      </c>
      <c r="O31" s="6">
        <f>I31/I40</f>
        <v>2.1739130434782608E-2</v>
      </c>
      <c r="P31" s="6">
        <f t="shared" si="0"/>
        <v>0.10169491525423729</v>
      </c>
      <c r="Q31" s="6">
        <f t="shared" si="1"/>
        <v>4.3478260869565216E-2</v>
      </c>
    </row>
    <row r="32" spans="1:17" ht="75.75" customHeight="1">
      <c r="A32" s="43" t="s">
        <v>49</v>
      </c>
      <c r="B32" s="23" t="s">
        <v>106</v>
      </c>
      <c r="C32" s="43" t="s">
        <v>101</v>
      </c>
      <c r="D32" s="20">
        <v>2</v>
      </c>
      <c r="E32" s="20">
        <v>1</v>
      </c>
      <c r="F32" s="22" t="s">
        <v>57</v>
      </c>
      <c r="G32" s="43" t="s">
        <v>76</v>
      </c>
      <c r="H32" s="20">
        <v>1</v>
      </c>
      <c r="I32" s="20">
        <v>1</v>
      </c>
      <c r="J32" s="22" t="s">
        <v>34</v>
      </c>
      <c r="K32" s="38"/>
      <c r="N32" s="6">
        <f>E32/E40</f>
        <v>1.6949152542372881E-2</v>
      </c>
      <c r="O32" s="6">
        <f>I32/I40</f>
        <v>2.1739130434782608E-2</v>
      </c>
      <c r="P32" s="6">
        <f t="shared" si="0"/>
        <v>3.3898305084745763E-2</v>
      </c>
      <c r="Q32" s="6">
        <f t="shared" si="1"/>
        <v>2.1739130434782608E-2</v>
      </c>
    </row>
    <row r="33" spans="1:17" ht="48.75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E33/E40</f>
        <v>3.3898305084745763E-2</v>
      </c>
      <c r="O33" s="6">
        <f>I33/I40</f>
        <v>4.3478260869565216E-2</v>
      </c>
      <c r="P33" s="6">
        <f t="shared" si="0"/>
        <v>0.16949152542372881</v>
      </c>
      <c r="Q33" s="6">
        <f t="shared" si="1"/>
        <v>0.21739130434782608</v>
      </c>
    </row>
    <row r="34" spans="1:17" ht="32.25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E34/E40</f>
        <v>1.6949152542372881E-2</v>
      </c>
      <c r="O34" s="6">
        <f>I34/I40</f>
        <v>2.1739130434782608E-2</v>
      </c>
      <c r="P34" s="6">
        <f t="shared" si="0"/>
        <v>8.4745762711864403E-2</v>
      </c>
      <c r="Q34" s="6">
        <f t="shared" si="1"/>
        <v>0.10869565217391304</v>
      </c>
    </row>
    <row r="35" spans="1:17" ht="50.2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E35/E40</f>
        <v>1.6949152542372881E-2</v>
      </c>
      <c r="O35" s="6">
        <f>I35/I40</f>
        <v>2.1739130434782608E-2</v>
      </c>
      <c r="P35" s="6">
        <f t="shared" si="0"/>
        <v>6.7796610169491525E-2</v>
      </c>
      <c r="Q35" s="6">
        <f t="shared" si="1"/>
        <v>8.6956521739130432E-2</v>
      </c>
    </row>
    <row r="36" spans="1:17" ht="39.75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E36/E40</f>
        <v>1.6949152542372881E-2</v>
      </c>
      <c r="O36" s="6">
        <f>I36/I40</f>
        <v>2.1739130434782608E-2</v>
      </c>
      <c r="P36" s="6">
        <f t="shared" si="0"/>
        <v>8.4745762711864403E-2</v>
      </c>
      <c r="Q36" s="6">
        <f t="shared" si="1"/>
        <v>0.10869565217391304</v>
      </c>
    </row>
    <row r="37" spans="1:17" ht="28.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E37/E40</f>
        <v>3.3898305084745763E-2</v>
      </c>
      <c r="O37" s="6">
        <f>I37/I40</f>
        <v>4.3478260869565216E-2</v>
      </c>
      <c r="P37" s="6">
        <f t="shared" si="0"/>
        <v>0.13559322033898305</v>
      </c>
      <c r="Q37" s="6">
        <f t="shared" si="1"/>
        <v>0.13043478260869565</v>
      </c>
    </row>
    <row r="38" spans="1:17" ht="57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E38/E40</f>
        <v>1.6949152542372881E-2</v>
      </c>
      <c r="O38" s="6">
        <f>I38/I40</f>
        <v>2.1739130434782608E-2</v>
      </c>
      <c r="P38" s="6">
        <f t="shared" si="0"/>
        <v>8.4745762711864403E-2</v>
      </c>
      <c r="Q38" s="6">
        <f t="shared" si="1"/>
        <v>0.10869565217391304</v>
      </c>
    </row>
    <row r="39" spans="1:17" ht="64.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E39/E40</f>
        <v>1.6949152542372881E-2</v>
      </c>
      <c r="O39" s="6">
        <f>I39/I40</f>
        <v>2.1739130434782608E-2</v>
      </c>
      <c r="P39" s="6">
        <f t="shared" si="0"/>
        <v>8.4745762711864403E-2</v>
      </c>
      <c r="Q39" s="6">
        <f t="shared" si="1"/>
        <v>0.10869565217391304</v>
      </c>
    </row>
    <row r="40" spans="1:17" ht="15.75">
      <c r="A40" s="27"/>
      <c r="B40" s="28"/>
      <c r="C40" s="29" t="s">
        <v>59</v>
      </c>
      <c r="D40" s="30">
        <f>SUM(D14:D39)</f>
        <v>64</v>
      </c>
      <c r="E40" s="30">
        <f>SUM(E14:E39)</f>
        <v>59</v>
      </c>
      <c r="F40" s="31"/>
      <c r="G40" s="30"/>
      <c r="H40" s="30">
        <f>SUM(H14:H39)</f>
        <v>58</v>
      </c>
      <c r="I40" s="30">
        <f>SUM(I14:I39)</f>
        <v>46</v>
      </c>
      <c r="J40" s="31"/>
      <c r="P40" s="7"/>
    </row>
    <row r="41" spans="1:17" ht="15.75">
      <c r="A41" s="54" t="s">
        <v>60</v>
      </c>
      <c r="B41" s="54"/>
      <c r="C41" s="54"/>
      <c r="D41" s="54"/>
      <c r="E41" s="54"/>
      <c r="F41" s="32">
        <f>SUM(P14:P39)</f>
        <v>1.9491525423728813</v>
      </c>
      <c r="G41" s="42"/>
      <c r="H41" s="42"/>
      <c r="I41" s="42"/>
      <c r="J41" s="32">
        <f>SUM(Q14:Q39)</f>
        <v>1.826086956521739</v>
      </c>
      <c r="K41" s="38"/>
    </row>
    <row r="42" spans="1:17">
      <c r="A42" s="55" t="s">
        <v>75</v>
      </c>
      <c r="B42" s="56"/>
      <c r="C42" s="56"/>
      <c r="D42" s="56"/>
      <c r="E42" s="56"/>
      <c r="F42" s="56"/>
      <c r="G42" s="56"/>
    </row>
    <row r="43" spans="1:17" ht="9" customHeight="1"/>
    <row r="44" spans="1:17" ht="18" customHeight="1">
      <c r="A44" s="57" t="s">
        <v>3</v>
      </c>
      <c r="B44" s="57"/>
      <c r="C44" s="57"/>
      <c r="D44" s="57"/>
      <c r="E44" s="1"/>
      <c r="F44" s="12"/>
      <c r="G44" s="1"/>
      <c r="H44" s="1"/>
      <c r="I44" s="1"/>
      <c r="J44" s="12"/>
    </row>
    <row r="45" spans="1:17" ht="9.75" customHeight="1">
      <c r="A45" s="2"/>
      <c r="B45"/>
      <c r="E45" s="1"/>
      <c r="F45" s="12"/>
      <c r="G45" s="1"/>
      <c r="H45" s="1"/>
      <c r="I45" s="1"/>
      <c r="J45" s="12"/>
    </row>
    <row r="46" spans="1:17" ht="30.75" customHeight="1">
      <c r="A46" s="33" t="s">
        <v>4</v>
      </c>
      <c r="B46" s="50" t="s">
        <v>5</v>
      </c>
      <c r="C46" s="50"/>
      <c r="D46" s="51" t="s">
        <v>6</v>
      </c>
      <c r="E46" s="51"/>
      <c r="F46" s="51"/>
      <c r="G46" s="34" t="s">
        <v>7</v>
      </c>
      <c r="H46" s="3"/>
      <c r="I46" s="1"/>
      <c r="J46" s="12"/>
    </row>
    <row r="47" spans="1:17" ht="24" customHeight="1">
      <c r="A47" s="33" t="s">
        <v>8</v>
      </c>
      <c r="B47" s="50" t="s">
        <v>9</v>
      </c>
      <c r="C47" s="50"/>
      <c r="D47" s="51" t="s">
        <v>10</v>
      </c>
      <c r="E47" s="51"/>
      <c r="F47" s="51"/>
      <c r="G47" s="34" t="s">
        <v>11</v>
      </c>
      <c r="H47" s="3"/>
      <c r="I47" s="1"/>
      <c r="J47" s="12"/>
    </row>
  </sheetData>
  <mergeCells count="28">
    <mergeCell ref="A41:E41"/>
    <mergeCell ref="A42:G42"/>
    <mergeCell ref="A44:D44"/>
    <mergeCell ref="B46:C46"/>
    <mergeCell ref="D46:F46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Специалист по закупкам 1 категории, Планово-экономический отдел&amp;R&amp;"Times New Roman,обычный"&amp;8&amp;P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2:G23"/>
  <sheetViews>
    <sheetView tabSelected="1" view="pageBreakPreview" zoomScale="80" zoomScaleNormal="90" zoomScaleSheetLayoutView="80" zoomScalePageLayoutView="90" workbookViewId="0">
      <selection activeCell="E17" sqref="E17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48" t="s">
        <v>136</v>
      </c>
      <c r="B2" s="49"/>
      <c r="F2" s="11"/>
    </row>
    <row r="3" spans="1:7">
      <c r="B3" s="4"/>
      <c r="F3" s="11"/>
    </row>
    <row r="4" spans="1:7" ht="15.75">
      <c r="A4" s="48" t="s">
        <v>61</v>
      </c>
      <c r="B4" s="48"/>
    </row>
    <row r="5" spans="1:7" ht="8.25" customHeight="1"/>
    <row r="6" spans="1:7" ht="30">
      <c r="A6" s="35" t="s">
        <v>137</v>
      </c>
      <c r="B6" s="8"/>
      <c r="C6" s="35" t="s">
        <v>138</v>
      </c>
      <c r="D6" s="8"/>
      <c r="E6" s="36"/>
      <c r="F6" s="13"/>
      <c r="G6" s="36"/>
    </row>
    <row r="7" spans="1:7" ht="16.5">
      <c r="A7" s="9" t="s">
        <v>62</v>
      </c>
      <c r="B7" s="9"/>
      <c r="C7" s="9" t="s">
        <v>63</v>
      </c>
      <c r="D7" s="9"/>
      <c r="E7" s="9" t="s">
        <v>64</v>
      </c>
      <c r="F7" s="9"/>
      <c r="G7" s="9" t="s">
        <v>65</v>
      </c>
    </row>
    <row r="8" spans="1:7" ht="8.25" customHeight="1"/>
    <row r="9" spans="1:7" ht="15.75">
      <c r="A9" s="48" t="s">
        <v>66</v>
      </c>
      <c r="B9" s="48"/>
    </row>
    <row r="10" spans="1:7" ht="10.5" customHeight="1"/>
    <row r="11" spans="1:7" ht="15.75">
      <c r="A11" s="35" t="s">
        <v>115</v>
      </c>
      <c r="B11" s="8"/>
      <c r="C11" s="35" t="s">
        <v>139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140</v>
      </c>
      <c r="B13" s="8"/>
      <c r="C13" s="35" t="s">
        <v>141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15.75">
      <c r="A15" s="35" t="s">
        <v>142</v>
      </c>
      <c r="B15" s="8"/>
      <c r="C15" s="35" t="s">
        <v>143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7" ht="60">
      <c r="A17" s="35" t="s">
        <v>144</v>
      </c>
      <c r="B17" s="8"/>
      <c r="C17" s="35" t="s">
        <v>145</v>
      </c>
      <c r="D17" s="8"/>
      <c r="E17" s="36"/>
      <c r="F17" s="13"/>
      <c r="G17" s="36"/>
    </row>
    <row r="18" spans="1:7" ht="16.5">
      <c r="A18" s="9" t="s">
        <v>62</v>
      </c>
      <c r="B18" s="9"/>
      <c r="C18" s="9" t="s">
        <v>63</v>
      </c>
      <c r="D18" s="9"/>
      <c r="E18" s="9" t="s">
        <v>64</v>
      </c>
      <c r="F18" s="9"/>
      <c r="G18" s="9" t="s">
        <v>65</v>
      </c>
    </row>
    <row r="19" spans="1:7" ht="6.75" customHeight="1"/>
    <row r="20" spans="1:7" ht="15.75">
      <c r="A20" s="48" t="s">
        <v>67</v>
      </c>
      <c r="B20" s="48"/>
      <c r="C20" s="46"/>
    </row>
    <row r="21" spans="1:7" ht="8.25" customHeight="1"/>
    <row r="22" spans="1:7" ht="15.75">
      <c r="A22" s="36"/>
      <c r="B22" s="8"/>
      <c r="C22" s="36" t="s">
        <v>193</v>
      </c>
      <c r="D22" s="38"/>
      <c r="E22" s="36"/>
    </row>
    <row r="23" spans="1:7" ht="16.5">
      <c r="A23" s="10" t="s">
        <v>64</v>
      </c>
      <c r="B23" s="10"/>
      <c r="C23" s="9" t="s">
        <v>68</v>
      </c>
      <c r="D23" s="10"/>
      <c r="E23" s="10" t="s">
        <v>65</v>
      </c>
    </row>
  </sheetData>
  <mergeCells count="4">
    <mergeCell ref="A2:B2"/>
    <mergeCell ref="A4:B4"/>
    <mergeCell ref="A9:B9"/>
    <mergeCell ref="A20:B20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Специалист по закупкам 1 категории, Планово-экономический отдел&amp;R&amp;"Times New Roman,обычный"&amp;8 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21"/>
  <sheetViews>
    <sheetView view="pageBreakPreview" zoomScale="80" zoomScaleNormal="90" zoomScaleSheetLayoutView="80" zoomScalePageLayoutView="90" workbookViewId="0">
      <selection activeCell="E18" sqref="E18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48" t="s">
        <v>61</v>
      </c>
      <c r="B2" s="48"/>
    </row>
    <row r="3" spans="1:7" ht="8.25" customHeight="1"/>
    <row r="4" spans="1:7" ht="30">
      <c r="A4" s="35" t="s">
        <v>137</v>
      </c>
      <c r="B4" s="8"/>
      <c r="C4" s="35" t="s">
        <v>138</v>
      </c>
      <c r="D4" s="8"/>
      <c r="E4" s="36"/>
      <c r="F4" s="13"/>
      <c r="G4" s="36"/>
    </row>
    <row r="5" spans="1:7" ht="16.5">
      <c r="A5" s="9" t="s">
        <v>62</v>
      </c>
      <c r="B5" s="9"/>
      <c r="C5" s="9" t="s">
        <v>63</v>
      </c>
      <c r="D5" s="9"/>
      <c r="E5" s="9" t="s">
        <v>64</v>
      </c>
      <c r="F5" s="9"/>
      <c r="G5" s="9" t="s">
        <v>65</v>
      </c>
    </row>
    <row r="6" spans="1:7" ht="8.25" customHeight="1"/>
    <row r="7" spans="1:7" ht="15.75">
      <c r="A7" s="48" t="s">
        <v>66</v>
      </c>
      <c r="B7" s="48"/>
    </row>
    <row r="8" spans="1:7" ht="10.5" customHeight="1"/>
    <row r="9" spans="1:7" ht="15.75">
      <c r="A9" s="35" t="s">
        <v>115</v>
      </c>
      <c r="B9" s="8"/>
      <c r="C9" s="35" t="s">
        <v>139</v>
      </c>
      <c r="D9" s="8"/>
      <c r="E9" s="36"/>
      <c r="F9" s="13"/>
      <c r="G9" s="36"/>
    </row>
    <row r="10" spans="1:7" ht="16.5">
      <c r="A10" s="9" t="s">
        <v>62</v>
      </c>
      <c r="B10" s="9"/>
      <c r="C10" s="9" t="s">
        <v>63</v>
      </c>
      <c r="D10" s="9"/>
      <c r="E10" s="9" t="s">
        <v>64</v>
      </c>
      <c r="F10" s="9"/>
      <c r="G10" s="9" t="s">
        <v>65</v>
      </c>
    </row>
    <row r="11" spans="1:7" ht="15.75">
      <c r="A11" s="35" t="s">
        <v>140</v>
      </c>
      <c r="B11" s="8"/>
      <c r="C11" s="35" t="s">
        <v>141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142</v>
      </c>
      <c r="B13" s="8"/>
      <c r="C13" s="35" t="s">
        <v>143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60">
      <c r="A15" s="35" t="s">
        <v>144</v>
      </c>
      <c r="B15" s="8"/>
      <c r="C15" s="35" t="s">
        <v>145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5" ht="12.75" customHeight="1"/>
    <row r="18" spans="1:5" ht="15.75">
      <c r="A18" s="48" t="s">
        <v>67</v>
      </c>
      <c r="B18" s="48"/>
      <c r="C18" s="46"/>
    </row>
    <row r="19" spans="1:5" ht="8.25" customHeight="1"/>
    <row r="20" spans="1:5" ht="15.75">
      <c r="A20" s="36"/>
      <c r="B20" s="8"/>
      <c r="C20" s="36" t="s">
        <v>187</v>
      </c>
      <c r="D20" s="38"/>
      <c r="E20" s="36"/>
    </row>
    <row r="21" spans="1:5" ht="16.5">
      <c r="A21" s="10" t="s">
        <v>64</v>
      </c>
      <c r="B21" s="10"/>
      <c r="C21" s="9" t="s">
        <v>68</v>
      </c>
      <c r="D21" s="10"/>
      <c r="E21" s="10" t="s">
        <v>65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Оператор электронно-вычислительных и вычислительных машин, Организационно-методический кабинет&amp;R&amp;"Times New Roman,обычный"&amp;8 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Q52"/>
  <sheetViews>
    <sheetView view="pageBreakPreview" topLeftCell="A41" zoomScale="80" zoomScaleNormal="100" zoomScaleSheetLayoutView="80" workbookViewId="0">
      <selection activeCell="C41" sqref="C41:G41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152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153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154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39" t="s">
        <v>18</v>
      </c>
      <c r="E12" s="39" t="s">
        <v>19</v>
      </c>
      <c r="F12" s="40" t="s">
        <v>20</v>
      </c>
      <c r="G12" s="62"/>
      <c r="H12" s="39" t="s">
        <v>18</v>
      </c>
      <c r="I12" s="39" t="s">
        <v>19</v>
      </c>
      <c r="J12" s="40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27.25" customHeight="1">
      <c r="A14" s="37" t="s">
        <v>92</v>
      </c>
      <c r="B14" s="19" t="s">
        <v>25</v>
      </c>
      <c r="C14" s="39" t="s">
        <v>120</v>
      </c>
      <c r="D14" s="20">
        <v>2</v>
      </c>
      <c r="E14" s="20">
        <v>2</v>
      </c>
      <c r="F14" s="22" t="s">
        <v>32</v>
      </c>
      <c r="G14" s="39" t="s">
        <v>109</v>
      </c>
      <c r="H14" s="20">
        <v>2</v>
      </c>
      <c r="I14" s="20">
        <v>1</v>
      </c>
      <c r="J14" s="22" t="s">
        <v>57</v>
      </c>
      <c r="K14" s="38"/>
      <c r="N14" s="6">
        <f>E14/E43</f>
        <v>3.1746031746031744E-2</v>
      </c>
      <c r="O14" s="6">
        <f>I14/I43</f>
        <v>2.0408163265306121E-2</v>
      </c>
      <c r="P14" s="6">
        <f>N14*D14</f>
        <v>6.3492063492063489E-2</v>
      </c>
      <c r="Q14" s="6">
        <f>O14*H14</f>
        <v>4.0816326530612242E-2</v>
      </c>
    </row>
    <row r="15" spans="1:17" ht="93.75" customHeight="1">
      <c r="A15" s="39" t="s">
        <v>30</v>
      </c>
      <c r="B15" s="19" t="s">
        <v>31</v>
      </c>
      <c r="C15" s="39" t="s">
        <v>93</v>
      </c>
      <c r="D15" s="20">
        <v>2</v>
      </c>
      <c r="E15" s="20">
        <v>2</v>
      </c>
      <c r="F15" s="22" t="s">
        <v>32</v>
      </c>
      <c r="G15" s="39" t="s">
        <v>94</v>
      </c>
      <c r="H15" s="20">
        <v>2</v>
      </c>
      <c r="I15" s="20">
        <v>1</v>
      </c>
      <c r="J15" s="22" t="s">
        <v>57</v>
      </c>
      <c r="N15" s="6">
        <f>E15/E43</f>
        <v>3.1746031746031744E-2</v>
      </c>
      <c r="O15" s="6">
        <f>I15/I43</f>
        <v>2.0408163265306121E-2</v>
      </c>
      <c r="P15" s="6">
        <f t="shared" ref="P15:P42" si="0">N15*D15</f>
        <v>6.3492063492063489E-2</v>
      </c>
      <c r="Q15" s="6">
        <f t="shared" ref="Q15:Q42" si="1">O15*H15</f>
        <v>4.0816326530612242E-2</v>
      </c>
    </row>
    <row r="16" spans="1:17" ht="52.5" customHeight="1">
      <c r="A16" s="39" t="s">
        <v>77</v>
      </c>
      <c r="B16" s="23" t="s">
        <v>98</v>
      </c>
      <c r="C16" s="39" t="s">
        <v>78</v>
      </c>
      <c r="D16" s="20">
        <v>1</v>
      </c>
      <c r="E16" s="20">
        <v>5</v>
      </c>
      <c r="F16" s="21" t="s">
        <v>29</v>
      </c>
      <c r="G16" s="39" t="s">
        <v>76</v>
      </c>
      <c r="H16" s="20">
        <v>1</v>
      </c>
      <c r="I16" s="20">
        <v>4</v>
      </c>
      <c r="J16" s="22" t="s">
        <v>32</v>
      </c>
      <c r="N16" s="6">
        <f>E16/E43</f>
        <v>7.9365079365079361E-2</v>
      </c>
      <c r="O16" s="6">
        <f>I16/I43</f>
        <v>8.1632653061224483E-2</v>
      </c>
      <c r="P16" s="6">
        <f t="shared" si="0"/>
        <v>7.9365079365079361E-2</v>
      </c>
      <c r="Q16" s="6">
        <f>O16*H16</f>
        <v>8.1632653061224483E-2</v>
      </c>
    </row>
    <row r="17" spans="1:17" ht="103.5" customHeight="1">
      <c r="A17" s="39" t="s">
        <v>122</v>
      </c>
      <c r="B17" s="23" t="s">
        <v>121</v>
      </c>
      <c r="C17" s="39" t="s">
        <v>124</v>
      </c>
      <c r="D17" s="20">
        <v>3</v>
      </c>
      <c r="E17" s="20">
        <v>2</v>
      </c>
      <c r="F17" s="22" t="s">
        <v>27</v>
      </c>
      <c r="G17" s="39" t="s">
        <v>123</v>
      </c>
      <c r="H17" s="20">
        <v>2</v>
      </c>
      <c r="I17" s="20">
        <v>1</v>
      </c>
      <c r="J17" s="22" t="s">
        <v>57</v>
      </c>
      <c r="N17" s="6">
        <f>E17/E43</f>
        <v>3.1746031746031744E-2</v>
      </c>
      <c r="O17" s="6">
        <f>I17/I43</f>
        <v>2.0408163265306121E-2</v>
      </c>
      <c r="P17" s="6">
        <f t="shared" si="0"/>
        <v>9.5238095238095233E-2</v>
      </c>
      <c r="Q17" s="6">
        <f>O17*H17</f>
        <v>4.0816326530612242E-2</v>
      </c>
    </row>
    <row r="18" spans="1:17" ht="89.25" customHeight="1">
      <c r="A18" s="39" t="s">
        <v>79</v>
      </c>
      <c r="B18" s="23" t="s">
        <v>125</v>
      </c>
      <c r="C18" s="39" t="s">
        <v>99</v>
      </c>
      <c r="D18" s="24">
        <v>3</v>
      </c>
      <c r="E18" s="24">
        <v>2</v>
      </c>
      <c r="F18" s="22" t="s">
        <v>27</v>
      </c>
      <c r="G18" s="40" t="s">
        <v>76</v>
      </c>
      <c r="H18" s="24">
        <v>2</v>
      </c>
      <c r="I18" s="24">
        <v>1</v>
      </c>
      <c r="J18" s="22" t="s">
        <v>57</v>
      </c>
      <c r="K18" s="38"/>
      <c r="N18" s="6">
        <f>E18/E43</f>
        <v>3.1746031746031744E-2</v>
      </c>
      <c r="O18" s="6">
        <f>I18/I43</f>
        <v>2.0408163265306121E-2</v>
      </c>
      <c r="P18" s="6">
        <f t="shared" si="0"/>
        <v>9.5238095238095233E-2</v>
      </c>
      <c r="Q18" s="6">
        <f t="shared" si="1"/>
        <v>4.0816326530612242E-2</v>
      </c>
    </row>
    <row r="19" spans="1:17" ht="94.5" customHeight="1">
      <c r="A19" s="39" t="s">
        <v>33</v>
      </c>
      <c r="B19" s="23" t="s">
        <v>100</v>
      </c>
      <c r="C19" s="39" t="s">
        <v>81</v>
      </c>
      <c r="D19" s="26">
        <v>2</v>
      </c>
      <c r="E19" s="26">
        <v>2</v>
      </c>
      <c r="F19" s="22" t="s">
        <v>32</v>
      </c>
      <c r="G19" s="39" t="s">
        <v>80</v>
      </c>
      <c r="H19" s="20">
        <v>2</v>
      </c>
      <c r="I19" s="20">
        <v>1</v>
      </c>
      <c r="J19" s="22" t="s">
        <v>57</v>
      </c>
      <c r="K19" s="38"/>
      <c r="N19" s="6">
        <f>E19/E43</f>
        <v>3.1746031746031744E-2</v>
      </c>
      <c r="O19" s="6">
        <f>I19/I43</f>
        <v>2.0408163265306121E-2</v>
      </c>
      <c r="P19" s="6">
        <f t="shared" si="0"/>
        <v>6.3492063492063489E-2</v>
      </c>
      <c r="Q19" s="6">
        <f t="shared" si="1"/>
        <v>4.0816326530612242E-2</v>
      </c>
    </row>
    <row r="20" spans="1:17" ht="72" customHeight="1">
      <c r="A20" s="39" t="s">
        <v>70</v>
      </c>
      <c r="B20" s="23" t="s">
        <v>69</v>
      </c>
      <c r="C20" s="39" t="s">
        <v>155</v>
      </c>
      <c r="D20" s="26">
        <v>1</v>
      </c>
      <c r="E20" s="26">
        <v>4</v>
      </c>
      <c r="F20" s="22" t="s">
        <v>32</v>
      </c>
      <c r="G20" s="39" t="s">
        <v>83</v>
      </c>
      <c r="H20" s="20">
        <v>1</v>
      </c>
      <c r="I20" s="20">
        <v>3</v>
      </c>
      <c r="J20" s="22" t="s">
        <v>35</v>
      </c>
      <c r="K20" s="38"/>
      <c r="N20" s="6">
        <f>E20/E43</f>
        <v>6.3492063492063489E-2</v>
      </c>
      <c r="O20" s="6">
        <f>I20/I43</f>
        <v>6.1224489795918366E-2</v>
      </c>
      <c r="P20" s="6">
        <f t="shared" ref="P20" si="2">N20*D20</f>
        <v>6.3492063492063489E-2</v>
      </c>
      <c r="Q20" s="6">
        <f t="shared" ref="Q20" si="3">O20*H20</f>
        <v>6.1224489795918366E-2</v>
      </c>
    </row>
    <row r="21" spans="1:17" ht="39" customHeight="1">
      <c r="A21" s="39" t="s">
        <v>36</v>
      </c>
      <c r="B21" s="23" t="s">
        <v>126</v>
      </c>
      <c r="C21" s="39" t="s">
        <v>95</v>
      </c>
      <c r="D21" s="26">
        <v>1</v>
      </c>
      <c r="E21" s="26">
        <v>2</v>
      </c>
      <c r="F21" s="22" t="s">
        <v>57</v>
      </c>
      <c r="G21" s="39" t="s">
        <v>82</v>
      </c>
      <c r="H21" s="20">
        <v>1</v>
      </c>
      <c r="I21" s="20">
        <v>1</v>
      </c>
      <c r="J21" s="22" t="s">
        <v>34</v>
      </c>
      <c r="K21" s="38"/>
      <c r="N21" s="6">
        <f>E21/E43</f>
        <v>3.1746031746031744E-2</v>
      </c>
      <c r="O21" s="6">
        <f>I21/I43</f>
        <v>2.0408163265306121E-2</v>
      </c>
      <c r="P21" s="6">
        <f t="shared" si="0"/>
        <v>3.1746031746031744E-2</v>
      </c>
      <c r="Q21" s="6">
        <f t="shared" si="1"/>
        <v>2.0408163265306121E-2</v>
      </c>
    </row>
    <row r="22" spans="1:17" ht="75.75" customHeight="1">
      <c r="A22" s="39" t="s">
        <v>37</v>
      </c>
      <c r="B22" s="23" t="s">
        <v>127</v>
      </c>
      <c r="C22" s="39" t="s">
        <v>84</v>
      </c>
      <c r="D22" s="26">
        <v>1</v>
      </c>
      <c r="E22" s="26">
        <v>5</v>
      </c>
      <c r="F22" s="21" t="s">
        <v>29</v>
      </c>
      <c r="G22" s="39" t="s">
        <v>85</v>
      </c>
      <c r="H22" s="20">
        <v>1</v>
      </c>
      <c r="I22" s="20">
        <v>5</v>
      </c>
      <c r="J22" s="21" t="s">
        <v>29</v>
      </c>
      <c r="K22" s="38"/>
      <c r="N22" s="6">
        <f>E22/E43</f>
        <v>7.9365079365079361E-2</v>
      </c>
      <c r="O22" s="6">
        <f>I22/I43</f>
        <v>0.10204081632653061</v>
      </c>
      <c r="P22" s="6">
        <f t="shared" si="0"/>
        <v>7.9365079365079361E-2</v>
      </c>
      <c r="Q22" s="6">
        <f t="shared" si="1"/>
        <v>0.10204081632653061</v>
      </c>
    </row>
    <row r="23" spans="1:17" ht="35.25" customHeight="1">
      <c r="A23" s="39" t="s">
        <v>39</v>
      </c>
      <c r="B23" s="23" t="s">
        <v>71</v>
      </c>
      <c r="C23" s="58" t="s">
        <v>116</v>
      </c>
      <c r="D23" s="20">
        <v>1</v>
      </c>
      <c r="E23" s="20">
        <v>3</v>
      </c>
      <c r="F23" s="22" t="s">
        <v>35</v>
      </c>
      <c r="G23" s="58" t="s">
        <v>76</v>
      </c>
      <c r="H23" s="20">
        <v>1</v>
      </c>
      <c r="I23" s="20">
        <v>2</v>
      </c>
      <c r="J23" s="22" t="s">
        <v>57</v>
      </c>
      <c r="K23" s="38"/>
      <c r="N23" s="6">
        <f>E23/E43</f>
        <v>4.7619047619047616E-2</v>
      </c>
      <c r="O23" s="6">
        <f>I23/I43</f>
        <v>4.0816326530612242E-2</v>
      </c>
      <c r="P23" s="6">
        <f t="shared" si="0"/>
        <v>4.7619047619047616E-2</v>
      </c>
      <c r="Q23" s="6">
        <f t="shared" si="1"/>
        <v>4.0816326530612242E-2</v>
      </c>
    </row>
    <row r="24" spans="1:17" ht="35.25" customHeight="1">
      <c r="A24" s="39" t="s">
        <v>41</v>
      </c>
      <c r="B24" s="23" t="s">
        <v>38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E24/E43</f>
        <v>1.5873015873015872E-2</v>
      </c>
      <c r="O24" s="6">
        <f>I24/I43</f>
        <v>2.0408163265306121E-2</v>
      </c>
      <c r="P24" s="6">
        <f t="shared" si="0"/>
        <v>1.5873015873015872E-2</v>
      </c>
      <c r="Q24" s="6">
        <f t="shared" si="1"/>
        <v>2.0408163265306121E-2</v>
      </c>
    </row>
    <row r="25" spans="1:17" ht="33" customHeight="1">
      <c r="A25" s="39" t="s">
        <v>42</v>
      </c>
      <c r="B25" s="23" t="s">
        <v>72</v>
      </c>
      <c r="C25" s="60"/>
      <c r="D25" s="20">
        <v>1</v>
      </c>
      <c r="E25" s="20">
        <v>1</v>
      </c>
      <c r="F25" s="22" t="s">
        <v>34</v>
      </c>
      <c r="G25" s="58"/>
      <c r="H25" s="20">
        <v>1</v>
      </c>
      <c r="I25" s="20">
        <v>1</v>
      </c>
      <c r="J25" s="22" t="s">
        <v>34</v>
      </c>
      <c r="K25" s="38"/>
      <c r="N25" s="6">
        <f>E25/E43</f>
        <v>1.5873015873015872E-2</v>
      </c>
      <c r="O25" s="6">
        <f>I25/I43</f>
        <v>2.0408163265306121E-2</v>
      </c>
      <c r="P25" s="6">
        <f t="shared" si="0"/>
        <v>1.5873015873015872E-2</v>
      </c>
      <c r="Q25" s="6">
        <f t="shared" si="1"/>
        <v>2.0408163265306121E-2</v>
      </c>
    </row>
    <row r="26" spans="1:17" ht="50.25" customHeight="1">
      <c r="A26" s="39" t="s">
        <v>43</v>
      </c>
      <c r="B26" s="25" t="s">
        <v>40</v>
      </c>
      <c r="C26" s="39" t="s">
        <v>73</v>
      </c>
      <c r="D26" s="20">
        <v>1</v>
      </c>
      <c r="E26" s="20">
        <v>5</v>
      </c>
      <c r="F26" s="21" t="s">
        <v>29</v>
      </c>
      <c r="G26" s="39" t="s">
        <v>76</v>
      </c>
      <c r="H26" s="20">
        <v>1</v>
      </c>
      <c r="I26" s="20">
        <v>5</v>
      </c>
      <c r="J26" s="21" t="s">
        <v>29</v>
      </c>
      <c r="K26" s="38"/>
      <c r="N26" s="6">
        <f>E26/E43</f>
        <v>7.9365079365079361E-2</v>
      </c>
      <c r="O26" s="6">
        <f>I26/I43</f>
        <v>0.10204081632653061</v>
      </c>
      <c r="P26" s="6">
        <f t="shared" si="0"/>
        <v>7.9365079365079361E-2</v>
      </c>
      <c r="Q26" s="6">
        <f t="shared" si="1"/>
        <v>0.10204081632653061</v>
      </c>
    </row>
    <row r="27" spans="1:17" ht="57.75" customHeight="1">
      <c r="A27" s="39" t="s">
        <v>44</v>
      </c>
      <c r="B27" s="25" t="s">
        <v>128</v>
      </c>
      <c r="C27" s="39" t="s">
        <v>86</v>
      </c>
      <c r="D27" s="20">
        <v>1</v>
      </c>
      <c r="E27" s="20">
        <v>5</v>
      </c>
      <c r="F27" s="21" t="s">
        <v>29</v>
      </c>
      <c r="G27" s="39" t="s">
        <v>87</v>
      </c>
      <c r="H27" s="20">
        <v>1</v>
      </c>
      <c r="I27" s="20">
        <v>5</v>
      </c>
      <c r="J27" s="21" t="s">
        <v>29</v>
      </c>
      <c r="K27" s="38"/>
      <c r="N27" s="6">
        <f>E27/E43</f>
        <v>7.9365079365079361E-2</v>
      </c>
      <c r="O27" s="6">
        <f>I27/I43</f>
        <v>0.10204081632653061</v>
      </c>
      <c r="P27" s="6">
        <f t="shared" si="0"/>
        <v>7.9365079365079361E-2</v>
      </c>
      <c r="Q27" s="6">
        <f t="shared" si="1"/>
        <v>0.10204081632653061</v>
      </c>
    </row>
    <row r="28" spans="1:17" ht="116.25" customHeight="1">
      <c r="A28" s="39" t="s">
        <v>46</v>
      </c>
      <c r="B28" s="23" t="s">
        <v>45</v>
      </c>
      <c r="C28" s="39" t="s">
        <v>88</v>
      </c>
      <c r="D28" s="26">
        <v>1</v>
      </c>
      <c r="E28" s="26">
        <v>2</v>
      </c>
      <c r="F28" s="22" t="s">
        <v>57</v>
      </c>
      <c r="G28" s="39" t="s">
        <v>76</v>
      </c>
      <c r="H28" s="20">
        <v>1</v>
      </c>
      <c r="I28" s="20">
        <v>1</v>
      </c>
      <c r="J28" s="22" t="s">
        <v>34</v>
      </c>
      <c r="K28" s="14"/>
      <c r="N28" s="6">
        <f>E28/E43</f>
        <v>3.1746031746031744E-2</v>
      </c>
      <c r="O28" s="6">
        <f>I28/I43</f>
        <v>2.0408163265306121E-2</v>
      </c>
      <c r="P28" s="6">
        <f t="shared" si="0"/>
        <v>3.1746031746031744E-2</v>
      </c>
      <c r="Q28" s="6">
        <f t="shared" si="1"/>
        <v>2.0408163265306121E-2</v>
      </c>
    </row>
    <row r="29" spans="1:17" ht="108.75" customHeight="1">
      <c r="A29" s="39" t="s">
        <v>110</v>
      </c>
      <c r="B29" s="23" t="s">
        <v>102</v>
      </c>
      <c r="C29" s="58" t="s">
        <v>147</v>
      </c>
      <c r="D29" s="20">
        <v>1</v>
      </c>
      <c r="E29" s="20">
        <v>2</v>
      </c>
      <c r="F29" s="22" t="s">
        <v>57</v>
      </c>
      <c r="G29" s="39" t="s">
        <v>76</v>
      </c>
      <c r="H29" s="20">
        <v>1</v>
      </c>
      <c r="I29" s="20">
        <v>1</v>
      </c>
      <c r="J29" s="22" t="s">
        <v>34</v>
      </c>
      <c r="K29" s="38"/>
      <c r="N29" s="6">
        <f>E29/E43</f>
        <v>3.1746031746031744E-2</v>
      </c>
      <c r="O29" s="6">
        <f>I29/I43</f>
        <v>2.0408163265306121E-2</v>
      </c>
      <c r="P29" s="6">
        <f t="shared" si="0"/>
        <v>3.1746031746031744E-2</v>
      </c>
      <c r="Q29" s="6">
        <f t="shared" si="1"/>
        <v>2.0408163265306121E-2</v>
      </c>
    </row>
    <row r="30" spans="1:17" ht="57.75" customHeight="1">
      <c r="A30" s="39" t="s">
        <v>47</v>
      </c>
      <c r="B30" s="23" t="s">
        <v>103</v>
      </c>
      <c r="C30" s="58"/>
      <c r="D30" s="20">
        <v>1</v>
      </c>
      <c r="E30" s="20">
        <v>2</v>
      </c>
      <c r="F30" s="22" t="s">
        <v>57</v>
      </c>
      <c r="G30" s="39" t="s">
        <v>76</v>
      </c>
      <c r="H30" s="20">
        <v>1</v>
      </c>
      <c r="I30" s="20">
        <v>1</v>
      </c>
      <c r="J30" s="22" t="s">
        <v>34</v>
      </c>
      <c r="K30" s="38"/>
      <c r="N30" s="6">
        <f>E30/E43</f>
        <v>3.1746031746031744E-2</v>
      </c>
      <c r="O30" s="6">
        <f>I30/I43</f>
        <v>2.0408163265306121E-2</v>
      </c>
      <c r="P30" s="6">
        <f t="shared" si="0"/>
        <v>3.1746031746031744E-2</v>
      </c>
      <c r="Q30" s="6">
        <f t="shared" si="1"/>
        <v>2.0408163265306121E-2</v>
      </c>
    </row>
    <row r="31" spans="1:17" ht="91.5" customHeight="1">
      <c r="A31" s="39" t="s">
        <v>97</v>
      </c>
      <c r="B31" s="23" t="s">
        <v>104</v>
      </c>
      <c r="C31" s="39" t="s">
        <v>74</v>
      </c>
      <c r="D31" s="20">
        <v>3</v>
      </c>
      <c r="E31" s="20">
        <v>2</v>
      </c>
      <c r="F31" s="22" t="s">
        <v>27</v>
      </c>
      <c r="G31" s="39" t="s">
        <v>76</v>
      </c>
      <c r="H31" s="20">
        <v>2</v>
      </c>
      <c r="I31" s="20">
        <v>1</v>
      </c>
      <c r="J31" s="22" t="s">
        <v>57</v>
      </c>
      <c r="K31" s="38"/>
      <c r="N31" s="6">
        <f>E31/E43</f>
        <v>3.1746031746031744E-2</v>
      </c>
      <c r="O31" s="6">
        <f>I31/I43</f>
        <v>2.0408163265306121E-2</v>
      </c>
      <c r="P31" s="6">
        <f t="shared" si="0"/>
        <v>9.5238095238095233E-2</v>
      </c>
      <c r="Q31" s="6">
        <f t="shared" si="1"/>
        <v>4.0816326530612242E-2</v>
      </c>
    </row>
    <row r="32" spans="1:17" ht="90.75" customHeight="1">
      <c r="A32" s="39" t="s">
        <v>48</v>
      </c>
      <c r="B32" s="23" t="s">
        <v>105</v>
      </c>
      <c r="C32" s="39" t="s">
        <v>90</v>
      </c>
      <c r="D32" s="20">
        <v>3</v>
      </c>
      <c r="E32" s="20">
        <v>2</v>
      </c>
      <c r="F32" s="22" t="s">
        <v>27</v>
      </c>
      <c r="G32" s="39" t="s">
        <v>89</v>
      </c>
      <c r="H32" s="20">
        <v>2</v>
      </c>
      <c r="I32" s="20">
        <v>1</v>
      </c>
      <c r="J32" s="22" t="s">
        <v>57</v>
      </c>
      <c r="K32" s="38"/>
      <c r="N32" s="6">
        <f>E32/E43</f>
        <v>3.1746031746031744E-2</v>
      </c>
      <c r="O32" s="6">
        <f>I32/I43</f>
        <v>2.0408163265306121E-2</v>
      </c>
      <c r="P32" s="6">
        <f t="shared" si="0"/>
        <v>9.5238095238095233E-2</v>
      </c>
      <c r="Q32" s="6">
        <f t="shared" si="1"/>
        <v>4.0816326530612242E-2</v>
      </c>
    </row>
    <row r="33" spans="1:17" ht="62.25" customHeight="1">
      <c r="A33" s="39" t="s">
        <v>49</v>
      </c>
      <c r="B33" s="23" t="s">
        <v>106</v>
      </c>
      <c r="C33" s="39" t="s">
        <v>167</v>
      </c>
      <c r="D33" s="20">
        <v>2</v>
      </c>
      <c r="E33" s="20">
        <v>1</v>
      </c>
      <c r="F33" s="22" t="s">
        <v>57</v>
      </c>
      <c r="G33" s="39" t="s">
        <v>76</v>
      </c>
      <c r="H33" s="20">
        <v>1</v>
      </c>
      <c r="I33" s="20">
        <v>1</v>
      </c>
      <c r="J33" s="22" t="s">
        <v>34</v>
      </c>
      <c r="K33" s="38"/>
      <c r="N33" s="6">
        <f>E33/E43</f>
        <v>1.5873015873015872E-2</v>
      </c>
      <c r="O33" s="6">
        <f>I33/I43</f>
        <v>2.0408163265306121E-2</v>
      </c>
      <c r="P33" s="6">
        <f t="shared" si="0"/>
        <v>3.1746031746031744E-2</v>
      </c>
      <c r="Q33" s="6">
        <f t="shared" si="1"/>
        <v>2.0408163265306121E-2</v>
      </c>
    </row>
    <row r="34" spans="1:17" ht="48.75" customHeight="1">
      <c r="A34" s="39" t="s">
        <v>50</v>
      </c>
      <c r="B34" s="23" t="s">
        <v>107</v>
      </c>
      <c r="C34" s="58" t="s">
        <v>114</v>
      </c>
      <c r="D34" s="20">
        <v>5</v>
      </c>
      <c r="E34" s="20">
        <v>2</v>
      </c>
      <c r="F34" s="21" t="s">
        <v>28</v>
      </c>
      <c r="G34" s="58" t="s">
        <v>91</v>
      </c>
      <c r="H34" s="20">
        <v>5</v>
      </c>
      <c r="I34" s="20">
        <v>2</v>
      </c>
      <c r="J34" s="21" t="s">
        <v>28</v>
      </c>
      <c r="K34" s="38"/>
      <c r="N34" s="6">
        <f>E34/E43</f>
        <v>3.1746031746031744E-2</v>
      </c>
      <c r="O34" s="6">
        <f>I34/I43</f>
        <v>4.0816326530612242E-2</v>
      </c>
      <c r="P34" s="6">
        <f t="shared" si="0"/>
        <v>0.15873015873015872</v>
      </c>
      <c r="Q34" s="6">
        <f t="shared" si="1"/>
        <v>0.2040816326530612</v>
      </c>
    </row>
    <row r="35" spans="1:17" ht="32.25" customHeight="1">
      <c r="A35" s="39" t="s">
        <v>51</v>
      </c>
      <c r="B35" s="23" t="s">
        <v>111</v>
      </c>
      <c r="C35" s="58"/>
      <c r="D35" s="20">
        <v>5</v>
      </c>
      <c r="E35" s="20">
        <v>1</v>
      </c>
      <c r="F35" s="21" t="s">
        <v>29</v>
      </c>
      <c r="G35" s="58"/>
      <c r="H35" s="20">
        <v>5</v>
      </c>
      <c r="I35" s="20">
        <v>1</v>
      </c>
      <c r="J35" s="21" t="s">
        <v>29</v>
      </c>
      <c r="K35" s="38"/>
      <c r="N35" s="6">
        <f>E35/E43</f>
        <v>1.5873015873015872E-2</v>
      </c>
      <c r="O35" s="6">
        <f>I35/I43</f>
        <v>2.0408163265306121E-2</v>
      </c>
      <c r="P35" s="6">
        <f t="shared" si="0"/>
        <v>7.9365079365079361E-2</v>
      </c>
      <c r="Q35" s="6">
        <f t="shared" si="1"/>
        <v>0.1020408163265306</v>
      </c>
    </row>
    <row r="36" spans="1:17" ht="50.25" customHeight="1">
      <c r="A36" s="39" t="s">
        <v>52</v>
      </c>
      <c r="B36" s="23" t="s">
        <v>112</v>
      </c>
      <c r="C36" s="58"/>
      <c r="D36" s="20">
        <v>4</v>
      </c>
      <c r="E36" s="20">
        <v>1</v>
      </c>
      <c r="F36" s="22" t="s">
        <v>32</v>
      </c>
      <c r="G36" s="58"/>
      <c r="H36" s="20">
        <v>4</v>
      </c>
      <c r="I36" s="20">
        <v>1</v>
      </c>
      <c r="J36" s="22" t="s">
        <v>32</v>
      </c>
      <c r="K36" s="38"/>
      <c r="N36" s="6">
        <f>E36/E43</f>
        <v>1.5873015873015872E-2</v>
      </c>
      <c r="O36" s="6">
        <f>I36/I43</f>
        <v>2.0408163265306121E-2</v>
      </c>
      <c r="P36" s="6">
        <f t="shared" si="0"/>
        <v>6.3492063492063489E-2</v>
      </c>
      <c r="Q36" s="6">
        <f t="shared" si="1"/>
        <v>8.1632653061224483E-2</v>
      </c>
    </row>
    <row r="37" spans="1:17" ht="39.75" customHeight="1">
      <c r="A37" s="39" t="s">
        <v>53</v>
      </c>
      <c r="B37" s="23" t="s">
        <v>113</v>
      </c>
      <c r="C37" s="58"/>
      <c r="D37" s="20">
        <v>5</v>
      </c>
      <c r="E37" s="20">
        <v>1</v>
      </c>
      <c r="F37" s="21" t="s">
        <v>29</v>
      </c>
      <c r="G37" s="58"/>
      <c r="H37" s="20">
        <v>5</v>
      </c>
      <c r="I37" s="20">
        <v>1</v>
      </c>
      <c r="J37" s="21" t="s">
        <v>29</v>
      </c>
      <c r="K37" s="38"/>
      <c r="N37" s="6">
        <f>E37/E43</f>
        <v>1.5873015873015872E-2</v>
      </c>
      <c r="O37" s="6">
        <f>I37/I43</f>
        <v>2.0408163265306121E-2</v>
      </c>
      <c r="P37" s="6">
        <f t="shared" si="0"/>
        <v>7.9365079365079361E-2</v>
      </c>
      <c r="Q37" s="6">
        <f t="shared" si="1"/>
        <v>0.1020408163265306</v>
      </c>
    </row>
    <row r="38" spans="1:17" ht="28.5" customHeight="1">
      <c r="A38" s="39" t="s">
        <v>54</v>
      </c>
      <c r="B38" s="23" t="s">
        <v>129</v>
      </c>
      <c r="C38" s="58"/>
      <c r="D38" s="20">
        <v>4</v>
      </c>
      <c r="E38" s="20">
        <v>2</v>
      </c>
      <c r="F38" s="21" t="s">
        <v>26</v>
      </c>
      <c r="G38" s="58"/>
      <c r="H38" s="20">
        <v>3</v>
      </c>
      <c r="I38" s="20">
        <v>2</v>
      </c>
      <c r="J38" s="22" t="s">
        <v>27</v>
      </c>
      <c r="K38" s="38"/>
      <c r="N38" s="6">
        <f>E38/E43</f>
        <v>3.1746031746031744E-2</v>
      </c>
      <c r="O38" s="6">
        <f>I38/I43</f>
        <v>4.0816326530612242E-2</v>
      </c>
      <c r="P38" s="6">
        <f t="shared" si="0"/>
        <v>0.12698412698412698</v>
      </c>
      <c r="Q38" s="6">
        <f t="shared" si="1"/>
        <v>0.12244897959183673</v>
      </c>
    </row>
    <row r="39" spans="1:17" ht="57" customHeight="1">
      <c r="A39" s="39" t="s">
        <v>55</v>
      </c>
      <c r="B39" s="23" t="s">
        <v>130</v>
      </c>
      <c r="C39" s="58"/>
      <c r="D39" s="20">
        <v>5</v>
      </c>
      <c r="E39" s="20">
        <v>1</v>
      </c>
      <c r="F39" s="21" t="s">
        <v>29</v>
      </c>
      <c r="G39" s="58"/>
      <c r="H39" s="20">
        <v>5</v>
      </c>
      <c r="I39" s="20">
        <v>1</v>
      </c>
      <c r="J39" s="21" t="s">
        <v>29</v>
      </c>
      <c r="K39" s="38"/>
      <c r="N39" s="6">
        <f>E39/E43</f>
        <v>1.5873015873015872E-2</v>
      </c>
      <c r="O39" s="6">
        <f>I39/I43</f>
        <v>2.0408163265306121E-2</v>
      </c>
      <c r="P39" s="6">
        <f t="shared" si="0"/>
        <v>7.9365079365079361E-2</v>
      </c>
      <c r="Q39" s="6">
        <f t="shared" si="1"/>
        <v>0.1020408163265306</v>
      </c>
    </row>
    <row r="40" spans="1:17" ht="64.5" customHeight="1">
      <c r="A40" s="39" t="s">
        <v>131</v>
      </c>
      <c r="B40" s="23" t="s">
        <v>108</v>
      </c>
      <c r="C40" s="39" t="s">
        <v>132</v>
      </c>
      <c r="D40" s="20">
        <v>5</v>
      </c>
      <c r="E40" s="20">
        <v>1</v>
      </c>
      <c r="F40" s="21" t="s">
        <v>29</v>
      </c>
      <c r="G40" s="39" t="s">
        <v>76</v>
      </c>
      <c r="H40" s="20">
        <v>5</v>
      </c>
      <c r="I40" s="20">
        <v>1</v>
      </c>
      <c r="J40" s="21" t="s">
        <v>29</v>
      </c>
      <c r="K40" s="38"/>
      <c r="N40" s="6">
        <f>E40/E43</f>
        <v>1.5873015873015872E-2</v>
      </c>
      <c r="O40" s="6">
        <f>I40/I43</f>
        <v>2.0408163265306121E-2</v>
      </c>
      <c r="P40" s="6">
        <f t="shared" si="0"/>
        <v>7.9365079365079361E-2</v>
      </c>
      <c r="Q40" s="6">
        <f t="shared" si="1"/>
        <v>0.1020408163265306</v>
      </c>
    </row>
    <row r="41" spans="1:17" ht="66" customHeight="1">
      <c r="A41" s="39" t="s">
        <v>56</v>
      </c>
      <c r="B41" s="23" t="s">
        <v>134</v>
      </c>
      <c r="C41" s="47" t="s">
        <v>188</v>
      </c>
      <c r="D41" s="20">
        <v>1</v>
      </c>
      <c r="E41" s="20">
        <v>1</v>
      </c>
      <c r="F41" s="22" t="s">
        <v>34</v>
      </c>
      <c r="G41" s="47" t="s">
        <v>76</v>
      </c>
      <c r="H41" s="20">
        <v>1</v>
      </c>
      <c r="I41" s="20">
        <v>1</v>
      </c>
      <c r="J41" s="22" t="s">
        <v>34</v>
      </c>
      <c r="K41" s="38"/>
      <c r="N41" s="6">
        <f>E41/E43</f>
        <v>1.5873015873015872E-2</v>
      </c>
      <c r="O41" s="6">
        <f>I41/I43</f>
        <v>2.0408163265306121E-2</v>
      </c>
      <c r="P41" s="6">
        <f t="shared" si="0"/>
        <v>1.5873015873015872E-2</v>
      </c>
      <c r="Q41" s="6">
        <f t="shared" si="1"/>
        <v>2.0408163265306121E-2</v>
      </c>
    </row>
    <row r="42" spans="1:17" ht="51.75" customHeight="1">
      <c r="A42" s="39" t="s">
        <v>58</v>
      </c>
      <c r="B42" s="23" t="s">
        <v>135</v>
      </c>
      <c r="C42" s="45" t="s">
        <v>189</v>
      </c>
      <c r="D42" s="69">
        <v>1</v>
      </c>
      <c r="E42" s="69">
        <v>1</v>
      </c>
      <c r="F42" s="70" t="s">
        <v>34</v>
      </c>
      <c r="G42" s="71" t="s">
        <v>76</v>
      </c>
      <c r="H42" s="20">
        <v>1</v>
      </c>
      <c r="I42" s="20">
        <v>1</v>
      </c>
      <c r="J42" s="22" t="s">
        <v>34</v>
      </c>
      <c r="K42" s="38"/>
      <c r="N42" s="6">
        <f>E42/E43</f>
        <v>1.5873015873015872E-2</v>
      </c>
      <c r="O42" s="6">
        <f>I42/I43</f>
        <v>2.0408163265306121E-2</v>
      </c>
      <c r="P42" s="6">
        <f t="shared" si="0"/>
        <v>1.5873015873015872E-2</v>
      </c>
      <c r="Q42" s="6">
        <f t="shared" si="1"/>
        <v>2.0408163265306121E-2</v>
      </c>
    </row>
    <row r="43" spans="1:17" ht="15.75">
      <c r="A43" s="27"/>
      <c r="B43" s="28"/>
      <c r="C43" s="29" t="s">
        <v>59</v>
      </c>
      <c r="D43" s="30">
        <f>SUM(D14:D42)</f>
        <v>67</v>
      </c>
      <c r="E43" s="30">
        <f>SUM(E14:E42)</f>
        <v>63</v>
      </c>
      <c r="F43" s="31"/>
      <c r="G43" s="30"/>
      <c r="H43" s="30">
        <f>SUM(H14:H42)</f>
        <v>61</v>
      </c>
      <c r="I43" s="30">
        <f>SUM(I14:I42)</f>
        <v>49</v>
      </c>
      <c r="J43" s="31"/>
      <c r="P43" s="7"/>
    </row>
    <row r="44" spans="1:17" ht="15.75">
      <c r="A44" s="54" t="s">
        <v>60</v>
      </c>
      <c r="B44" s="54"/>
      <c r="C44" s="54"/>
      <c r="D44" s="54"/>
      <c r="E44" s="54"/>
      <c r="F44" s="32">
        <f>SUM(P14:P42)</f>
        <v>1.8888888888888882</v>
      </c>
      <c r="G44" s="41"/>
      <c r="H44" s="41"/>
      <c r="I44" s="41"/>
      <c r="J44" s="32">
        <f>SUM(Q14:Q42)</f>
        <v>1.7755102040816324</v>
      </c>
      <c r="K44" s="38"/>
    </row>
    <row r="45" spans="1:17">
      <c r="A45" s="55" t="s">
        <v>75</v>
      </c>
      <c r="B45" s="56"/>
      <c r="C45" s="56"/>
      <c r="D45" s="56"/>
      <c r="E45" s="56"/>
      <c r="F45" s="56"/>
      <c r="G45" s="56"/>
    </row>
    <row r="47" spans="1:17" ht="18" customHeight="1">
      <c r="A47" s="57" t="s">
        <v>3</v>
      </c>
      <c r="B47" s="57"/>
      <c r="C47" s="57"/>
      <c r="D47" s="57"/>
      <c r="E47" s="1"/>
      <c r="F47" s="12"/>
      <c r="G47" s="1"/>
      <c r="H47" s="1"/>
      <c r="I47" s="1"/>
      <c r="J47" s="12"/>
    </row>
    <row r="48" spans="1:17" ht="20.25" customHeight="1">
      <c r="A48" s="2"/>
      <c r="B48"/>
      <c r="E48" s="1"/>
      <c r="F48" s="12"/>
      <c r="G48" s="1"/>
      <c r="H48" s="1"/>
      <c r="I48" s="1"/>
      <c r="J48" s="12"/>
    </row>
    <row r="49" spans="1:10" ht="30.75" customHeight="1">
      <c r="A49" s="33" t="s">
        <v>4</v>
      </c>
      <c r="B49" s="50" t="s">
        <v>5</v>
      </c>
      <c r="C49" s="50"/>
      <c r="D49" s="51" t="s">
        <v>6</v>
      </c>
      <c r="E49" s="51"/>
      <c r="F49" s="51"/>
      <c r="G49" s="34" t="s">
        <v>7</v>
      </c>
      <c r="H49" s="3"/>
      <c r="I49" s="1"/>
      <c r="J49" s="12"/>
    </row>
    <row r="50" spans="1:10" ht="24" customHeight="1">
      <c r="A50" s="33" t="s">
        <v>8</v>
      </c>
      <c r="B50" s="50" t="s">
        <v>9</v>
      </c>
      <c r="C50" s="50"/>
      <c r="D50" s="51" t="s">
        <v>10</v>
      </c>
      <c r="E50" s="51"/>
      <c r="F50" s="51"/>
      <c r="G50" s="34" t="s">
        <v>11</v>
      </c>
      <c r="H50" s="3"/>
      <c r="I50" s="1"/>
      <c r="J50" s="12"/>
    </row>
    <row r="52" spans="1:10" ht="15.75">
      <c r="A52" s="48" t="s">
        <v>136</v>
      </c>
      <c r="B52" s="49"/>
    </row>
  </sheetData>
  <mergeCells count="29">
    <mergeCell ref="A7:J7"/>
    <mergeCell ref="A1:J1"/>
    <mergeCell ref="A2:J2"/>
    <mergeCell ref="A3:J3"/>
    <mergeCell ref="A4:J4"/>
    <mergeCell ref="A6:J6"/>
    <mergeCell ref="C34:C39"/>
    <mergeCell ref="G34:G39"/>
    <mergeCell ref="A8:J8"/>
    <mergeCell ref="A9:J9"/>
    <mergeCell ref="A11:A12"/>
    <mergeCell ref="B11:B12"/>
    <mergeCell ref="C11:C12"/>
    <mergeCell ref="D11:F11"/>
    <mergeCell ref="G11:G12"/>
    <mergeCell ref="H11:J11"/>
    <mergeCell ref="N12:O12"/>
    <mergeCell ref="P12:Q12"/>
    <mergeCell ref="C23:C25"/>
    <mergeCell ref="G23:G25"/>
    <mergeCell ref="C29:C30"/>
    <mergeCell ref="B50:C50"/>
    <mergeCell ref="D50:F50"/>
    <mergeCell ref="A52:B52"/>
    <mergeCell ref="A44:E44"/>
    <mergeCell ref="A45:G45"/>
    <mergeCell ref="A47:D47"/>
    <mergeCell ref="B49:C49"/>
    <mergeCell ref="D49:F49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Архивариус, Медицинский архив&amp;R&amp;"Times New Roman,обычный"&amp;8&amp;P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G21"/>
  <sheetViews>
    <sheetView view="pageBreakPreview" zoomScale="80" zoomScaleNormal="90" zoomScaleSheetLayoutView="80" zoomScalePageLayoutView="90" workbookViewId="0">
      <selection activeCell="E17" sqref="E17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48" t="s">
        <v>61</v>
      </c>
      <c r="B2" s="48"/>
    </row>
    <row r="3" spans="1:7" ht="8.25" customHeight="1"/>
    <row r="4" spans="1:7" ht="30">
      <c r="A4" s="35" t="s">
        <v>137</v>
      </c>
      <c r="B4" s="8"/>
      <c r="C4" s="35" t="s">
        <v>138</v>
      </c>
      <c r="D4" s="8"/>
      <c r="E4" s="36"/>
      <c r="F4" s="13"/>
      <c r="G4" s="36"/>
    </row>
    <row r="5" spans="1:7" ht="16.5">
      <c r="A5" s="9" t="s">
        <v>62</v>
      </c>
      <c r="B5" s="9"/>
      <c r="C5" s="9" t="s">
        <v>63</v>
      </c>
      <c r="D5" s="9"/>
      <c r="E5" s="9" t="s">
        <v>64</v>
      </c>
      <c r="F5" s="9"/>
      <c r="G5" s="9" t="s">
        <v>65</v>
      </c>
    </row>
    <row r="6" spans="1:7" ht="8.25" customHeight="1"/>
    <row r="7" spans="1:7" ht="15.75">
      <c r="A7" s="48" t="s">
        <v>66</v>
      </c>
      <c r="B7" s="48"/>
    </row>
    <row r="8" spans="1:7" ht="10.5" customHeight="1"/>
    <row r="9" spans="1:7" ht="15.75">
      <c r="A9" s="35" t="s">
        <v>115</v>
      </c>
      <c r="B9" s="8"/>
      <c r="C9" s="35" t="s">
        <v>139</v>
      </c>
      <c r="D9" s="8"/>
      <c r="E9" s="36"/>
      <c r="F9" s="13"/>
      <c r="G9" s="36"/>
    </row>
    <row r="10" spans="1:7" ht="16.5">
      <c r="A10" s="9" t="s">
        <v>62</v>
      </c>
      <c r="B10" s="9"/>
      <c r="C10" s="9" t="s">
        <v>63</v>
      </c>
      <c r="D10" s="9"/>
      <c r="E10" s="9" t="s">
        <v>64</v>
      </c>
      <c r="F10" s="9"/>
      <c r="G10" s="9" t="s">
        <v>65</v>
      </c>
    </row>
    <row r="11" spans="1:7" ht="15.75">
      <c r="A11" s="35" t="s">
        <v>140</v>
      </c>
      <c r="B11" s="8"/>
      <c r="C11" s="35" t="s">
        <v>141</v>
      </c>
      <c r="D11" s="8"/>
      <c r="E11" s="36"/>
      <c r="F11" s="13"/>
      <c r="G11" s="36"/>
    </row>
    <row r="12" spans="1:7" ht="16.5">
      <c r="A12" s="9" t="s">
        <v>62</v>
      </c>
      <c r="B12" s="9"/>
      <c r="C12" s="9" t="s">
        <v>63</v>
      </c>
      <c r="D12" s="9"/>
      <c r="E12" s="9" t="s">
        <v>64</v>
      </c>
      <c r="F12" s="9"/>
      <c r="G12" s="9" t="s">
        <v>65</v>
      </c>
    </row>
    <row r="13" spans="1:7" ht="15.75">
      <c r="A13" s="35" t="s">
        <v>142</v>
      </c>
      <c r="B13" s="8"/>
      <c r="C13" s="35" t="s">
        <v>143</v>
      </c>
      <c r="D13" s="8"/>
      <c r="E13" s="36"/>
      <c r="F13" s="13"/>
      <c r="G13" s="36"/>
    </row>
    <row r="14" spans="1:7" ht="16.5">
      <c r="A14" s="9" t="s">
        <v>62</v>
      </c>
      <c r="B14" s="9"/>
      <c r="C14" s="9" t="s">
        <v>63</v>
      </c>
      <c r="D14" s="9"/>
      <c r="E14" s="9" t="s">
        <v>64</v>
      </c>
      <c r="F14" s="9"/>
      <c r="G14" s="9" t="s">
        <v>65</v>
      </c>
    </row>
    <row r="15" spans="1:7" ht="60">
      <c r="A15" s="35" t="s">
        <v>144</v>
      </c>
      <c r="B15" s="8"/>
      <c r="C15" s="35" t="s">
        <v>145</v>
      </c>
      <c r="D15" s="8"/>
      <c r="E15" s="36"/>
      <c r="F15" s="13"/>
      <c r="G15" s="36"/>
    </row>
    <row r="16" spans="1:7" ht="16.5">
      <c r="A16" s="9" t="s">
        <v>62</v>
      </c>
      <c r="B16" s="9"/>
      <c r="C16" s="9" t="s">
        <v>63</v>
      </c>
      <c r="D16" s="9"/>
      <c r="E16" s="9" t="s">
        <v>64</v>
      </c>
      <c r="F16" s="9"/>
      <c r="G16" s="9" t="s">
        <v>65</v>
      </c>
    </row>
    <row r="17" spans="1:5" ht="12.75" customHeight="1"/>
    <row r="18" spans="1:5" ht="15.75">
      <c r="A18" s="48" t="s">
        <v>67</v>
      </c>
      <c r="B18" s="48"/>
      <c r="C18" s="46"/>
    </row>
    <row r="19" spans="1:5" ht="8.25" customHeight="1"/>
    <row r="20" spans="1:5" ht="15.75">
      <c r="A20" s="36"/>
      <c r="B20" s="8"/>
      <c r="C20" s="36" t="s">
        <v>190</v>
      </c>
      <c r="D20" s="38"/>
      <c r="E20" s="36"/>
    </row>
    <row r="21" spans="1:5" ht="16.5">
      <c r="A21" s="10" t="s">
        <v>64</v>
      </c>
      <c r="B21" s="10"/>
      <c r="C21" s="9" t="s">
        <v>68</v>
      </c>
      <c r="D21" s="10"/>
      <c r="E21" s="10" t="s">
        <v>65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Архивариус, Медицинский архив&amp;R&amp;"Times New Roman,обычный"&amp;8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48"/>
  <sheetViews>
    <sheetView view="pageBreakPreview" topLeftCell="A34" zoomScale="90" zoomScaleNormal="100" zoomScaleSheetLayoutView="90" workbookViewId="0">
      <selection activeCell="G45" sqref="G4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156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157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39" t="s">
        <v>18</v>
      </c>
      <c r="E12" s="39" t="s">
        <v>19</v>
      </c>
      <c r="F12" s="40" t="s">
        <v>20</v>
      </c>
      <c r="G12" s="62"/>
      <c r="H12" s="39" t="s">
        <v>18</v>
      </c>
      <c r="I12" s="39" t="s">
        <v>19</v>
      </c>
      <c r="J12" s="40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46" customHeight="1">
      <c r="A14" s="37" t="s">
        <v>92</v>
      </c>
      <c r="B14" s="19" t="s">
        <v>25</v>
      </c>
      <c r="C14" s="39" t="s">
        <v>120</v>
      </c>
      <c r="D14" s="20">
        <v>2</v>
      </c>
      <c r="E14" s="20">
        <v>2</v>
      </c>
      <c r="F14" s="22" t="s">
        <v>32</v>
      </c>
      <c r="G14" s="39" t="s">
        <v>109</v>
      </c>
      <c r="H14" s="20">
        <v>2</v>
      </c>
      <c r="I14" s="20">
        <v>1</v>
      </c>
      <c r="J14" s="22" t="s">
        <v>57</v>
      </c>
      <c r="K14" s="38"/>
      <c r="N14" s="6">
        <f>E14/E41</f>
        <v>3.2258064516129031E-2</v>
      </c>
      <c r="O14" s="6">
        <f>I14/I41</f>
        <v>2.0408163265306121E-2</v>
      </c>
      <c r="P14" s="6">
        <f>N14*D14</f>
        <v>6.4516129032258063E-2</v>
      </c>
      <c r="Q14" s="6">
        <f>O14*H14</f>
        <v>4.0816326530612242E-2</v>
      </c>
    </row>
    <row r="15" spans="1:17" ht="93.75" customHeight="1">
      <c r="A15" s="39" t="s">
        <v>30</v>
      </c>
      <c r="B15" s="19" t="s">
        <v>31</v>
      </c>
      <c r="C15" s="39" t="s">
        <v>93</v>
      </c>
      <c r="D15" s="20">
        <v>2</v>
      </c>
      <c r="E15" s="20">
        <v>2</v>
      </c>
      <c r="F15" s="22" t="s">
        <v>32</v>
      </c>
      <c r="G15" s="39" t="s">
        <v>94</v>
      </c>
      <c r="H15" s="20">
        <v>2</v>
      </c>
      <c r="I15" s="20">
        <v>1</v>
      </c>
      <c r="J15" s="22" t="s">
        <v>57</v>
      </c>
      <c r="N15" s="6">
        <f>E15/E41</f>
        <v>3.2258064516129031E-2</v>
      </c>
      <c r="O15" s="6">
        <f>I15/I41</f>
        <v>2.0408163265306121E-2</v>
      </c>
      <c r="P15" s="6">
        <f t="shared" ref="P15:P39" si="0">N15*D15</f>
        <v>6.4516129032258063E-2</v>
      </c>
      <c r="Q15" s="6">
        <f t="shared" ref="Q15:Q39" si="1">O15*H15</f>
        <v>4.0816326530612242E-2</v>
      </c>
    </row>
    <row r="16" spans="1:17" ht="57" customHeight="1">
      <c r="A16" s="39" t="s">
        <v>77</v>
      </c>
      <c r="B16" s="23" t="s">
        <v>98</v>
      </c>
      <c r="C16" s="39" t="s">
        <v>78</v>
      </c>
      <c r="D16" s="20">
        <v>1</v>
      </c>
      <c r="E16" s="20">
        <v>5</v>
      </c>
      <c r="F16" s="21" t="s">
        <v>29</v>
      </c>
      <c r="G16" s="39" t="s">
        <v>76</v>
      </c>
      <c r="H16" s="20">
        <v>1</v>
      </c>
      <c r="I16" s="20">
        <v>4</v>
      </c>
      <c r="J16" s="22" t="s">
        <v>32</v>
      </c>
      <c r="N16" s="6">
        <f>E16/E41</f>
        <v>8.0645161290322578E-2</v>
      </c>
      <c r="O16" s="6">
        <f>I16/I41</f>
        <v>8.1632653061224483E-2</v>
      </c>
      <c r="P16" s="6">
        <f t="shared" si="0"/>
        <v>8.0645161290322578E-2</v>
      </c>
      <c r="Q16" s="6">
        <f>O16*H16</f>
        <v>8.1632653061224483E-2</v>
      </c>
    </row>
    <row r="17" spans="1:17" ht="110.25" customHeight="1">
      <c r="A17" s="39" t="s">
        <v>122</v>
      </c>
      <c r="B17" s="23" t="s">
        <v>121</v>
      </c>
      <c r="C17" s="39" t="s">
        <v>124</v>
      </c>
      <c r="D17" s="20">
        <v>3</v>
      </c>
      <c r="E17" s="20">
        <v>2</v>
      </c>
      <c r="F17" s="22" t="s">
        <v>27</v>
      </c>
      <c r="G17" s="39" t="s">
        <v>123</v>
      </c>
      <c r="H17" s="20">
        <v>2</v>
      </c>
      <c r="I17" s="20">
        <v>1</v>
      </c>
      <c r="J17" s="22" t="s">
        <v>57</v>
      </c>
      <c r="N17" s="6">
        <f>E17/E41</f>
        <v>3.2258064516129031E-2</v>
      </c>
      <c r="O17" s="6">
        <f>I17/I41</f>
        <v>2.0408163265306121E-2</v>
      </c>
      <c r="P17" s="6">
        <f t="shared" si="0"/>
        <v>9.6774193548387094E-2</v>
      </c>
      <c r="Q17" s="6">
        <f>O17*H17</f>
        <v>4.0816326530612242E-2</v>
      </c>
    </row>
    <row r="18" spans="1:17" ht="92.25" customHeight="1">
      <c r="A18" s="39" t="s">
        <v>79</v>
      </c>
      <c r="B18" s="23" t="s">
        <v>125</v>
      </c>
      <c r="C18" s="39" t="s">
        <v>99</v>
      </c>
      <c r="D18" s="24">
        <v>3</v>
      </c>
      <c r="E18" s="24">
        <v>2</v>
      </c>
      <c r="F18" s="22" t="s">
        <v>27</v>
      </c>
      <c r="G18" s="40" t="s">
        <v>76</v>
      </c>
      <c r="H18" s="24">
        <v>2</v>
      </c>
      <c r="I18" s="24">
        <v>1</v>
      </c>
      <c r="J18" s="22" t="s">
        <v>57</v>
      </c>
      <c r="K18" s="38"/>
      <c r="N18" s="6">
        <f>E18/E41</f>
        <v>3.2258064516129031E-2</v>
      </c>
      <c r="O18" s="6">
        <f>I18/I41</f>
        <v>2.0408163265306121E-2</v>
      </c>
      <c r="P18" s="6">
        <f t="shared" si="0"/>
        <v>9.6774193548387094E-2</v>
      </c>
      <c r="Q18" s="6">
        <f t="shared" si="1"/>
        <v>4.0816326530612242E-2</v>
      </c>
    </row>
    <row r="19" spans="1:17" ht="94.5" customHeight="1">
      <c r="A19" s="39" t="s">
        <v>33</v>
      </c>
      <c r="B19" s="23" t="s">
        <v>100</v>
      </c>
      <c r="C19" s="39" t="s">
        <v>81</v>
      </c>
      <c r="D19" s="26">
        <v>2</v>
      </c>
      <c r="E19" s="26">
        <v>2</v>
      </c>
      <c r="F19" s="22" t="s">
        <v>32</v>
      </c>
      <c r="G19" s="39" t="s">
        <v>80</v>
      </c>
      <c r="H19" s="20">
        <v>2</v>
      </c>
      <c r="I19" s="20">
        <v>1</v>
      </c>
      <c r="J19" s="22" t="s">
        <v>57</v>
      </c>
      <c r="K19" s="38"/>
      <c r="N19" s="6">
        <f>E19/E41</f>
        <v>3.2258064516129031E-2</v>
      </c>
      <c r="O19" s="6">
        <f>I19/I41</f>
        <v>2.0408163265306121E-2</v>
      </c>
      <c r="P19" s="6">
        <f t="shared" si="0"/>
        <v>6.4516129032258063E-2</v>
      </c>
      <c r="Q19" s="6">
        <f t="shared" si="1"/>
        <v>4.0816326530612242E-2</v>
      </c>
    </row>
    <row r="20" spans="1:17" ht="46.5" customHeight="1">
      <c r="A20" s="39" t="s">
        <v>36</v>
      </c>
      <c r="B20" s="23" t="s">
        <v>126</v>
      </c>
      <c r="C20" s="39" t="s">
        <v>95</v>
      </c>
      <c r="D20" s="26">
        <v>1</v>
      </c>
      <c r="E20" s="26">
        <v>5</v>
      </c>
      <c r="F20" s="21" t="s">
        <v>29</v>
      </c>
      <c r="G20" s="39" t="s">
        <v>82</v>
      </c>
      <c r="H20" s="20">
        <v>1</v>
      </c>
      <c r="I20" s="20">
        <v>4</v>
      </c>
      <c r="J20" s="22" t="s">
        <v>32</v>
      </c>
      <c r="K20" s="38"/>
      <c r="N20" s="6">
        <f>E20/E41</f>
        <v>8.0645161290322578E-2</v>
      </c>
      <c r="O20" s="6">
        <f>I20/I41</f>
        <v>8.1632653061224483E-2</v>
      </c>
      <c r="P20" s="6">
        <f t="shared" si="0"/>
        <v>8.0645161290322578E-2</v>
      </c>
      <c r="Q20" s="6">
        <f t="shared" si="1"/>
        <v>8.1632653061224483E-2</v>
      </c>
    </row>
    <row r="21" spans="1:17" ht="80.25" customHeight="1">
      <c r="A21" s="39" t="s">
        <v>37</v>
      </c>
      <c r="B21" s="23" t="s">
        <v>127</v>
      </c>
      <c r="C21" s="39" t="s">
        <v>84</v>
      </c>
      <c r="D21" s="26">
        <v>1</v>
      </c>
      <c r="E21" s="26">
        <v>5</v>
      </c>
      <c r="F21" s="21" t="s">
        <v>29</v>
      </c>
      <c r="G21" s="39" t="s">
        <v>85</v>
      </c>
      <c r="H21" s="20">
        <v>1</v>
      </c>
      <c r="I21" s="20">
        <v>5</v>
      </c>
      <c r="J21" s="21" t="s">
        <v>29</v>
      </c>
      <c r="K21" s="38"/>
      <c r="N21" s="6">
        <f>E21/E41</f>
        <v>8.0645161290322578E-2</v>
      </c>
      <c r="O21" s="6">
        <f>I21/I41</f>
        <v>0.10204081632653061</v>
      </c>
      <c r="P21" s="6">
        <f t="shared" si="0"/>
        <v>8.0645161290322578E-2</v>
      </c>
      <c r="Q21" s="6">
        <f t="shared" si="1"/>
        <v>0.10204081632653061</v>
      </c>
    </row>
    <row r="22" spans="1:17" ht="39" customHeight="1">
      <c r="A22" s="39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E22/E41</f>
        <v>4.8387096774193547E-2</v>
      </c>
      <c r="O22" s="6">
        <f>I22/I41</f>
        <v>4.0816326530612242E-2</v>
      </c>
      <c r="P22" s="6">
        <f t="shared" si="0"/>
        <v>4.8387096774193547E-2</v>
      </c>
      <c r="Q22" s="6">
        <f t="shared" si="1"/>
        <v>4.0816326530612242E-2</v>
      </c>
    </row>
    <row r="23" spans="1:17" ht="35.25" customHeight="1">
      <c r="A23" s="39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E23/E41</f>
        <v>1.6129032258064516E-2</v>
      </c>
      <c r="O23" s="6">
        <f>I23/I41</f>
        <v>2.0408163265306121E-2</v>
      </c>
      <c r="P23" s="6">
        <f t="shared" si="0"/>
        <v>1.6129032258064516E-2</v>
      </c>
      <c r="Q23" s="6">
        <f t="shared" si="1"/>
        <v>2.0408163265306121E-2</v>
      </c>
    </row>
    <row r="24" spans="1:17" ht="33" customHeight="1">
      <c r="A24" s="39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E24/E41</f>
        <v>1.6129032258064516E-2</v>
      </c>
      <c r="O24" s="6">
        <f>I24/I41</f>
        <v>2.0408163265306121E-2</v>
      </c>
      <c r="P24" s="6">
        <f t="shared" si="0"/>
        <v>1.6129032258064516E-2</v>
      </c>
      <c r="Q24" s="6">
        <f t="shared" si="1"/>
        <v>2.0408163265306121E-2</v>
      </c>
    </row>
    <row r="25" spans="1:17" ht="50.25" customHeight="1">
      <c r="A25" s="39" t="s">
        <v>43</v>
      </c>
      <c r="B25" s="25" t="s">
        <v>40</v>
      </c>
      <c r="C25" s="39" t="s">
        <v>73</v>
      </c>
      <c r="D25" s="20">
        <v>1</v>
      </c>
      <c r="E25" s="20">
        <v>5</v>
      </c>
      <c r="F25" s="21" t="s">
        <v>29</v>
      </c>
      <c r="G25" s="39" t="s">
        <v>76</v>
      </c>
      <c r="H25" s="20">
        <v>1</v>
      </c>
      <c r="I25" s="20">
        <v>5</v>
      </c>
      <c r="J25" s="21" t="s">
        <v>29</v>
      </c>
      <c r="K25" s="38"/>
      <c r="N25" s="6">
        <f>E25/E41</f>
        <v>8.0645161290322578E-2</v>
      </c>
      <c r="O25" s="6">
        <f>I25/I41</f>
        <v>0.10204081632653061</v>
      </c>
      <c r="P25" s="6">
        <f t="shared" si="0"/>
        <v>8.0645161290322578E-2</v>
      </c>
      <c r="Q25" s="6">
        <f t="shared" si="1"/>
        <v>0.10204081632653061</v>
      </c>
    </row>
    <row r="26" spans="1:17" ht="57.75" customHeight="1">
      <c r="A26" s="39" t="s">
        <v>44</v>
      </c>
      <c r="B26" s="25" t="s">
        <v>128</v>
      </c>
      <c r="C26" s="39" t="s">
        <v>86</v>
      </c>
      <c r="D26" s="20">
        <v>1</v>
      </c>
      <c r="E26" s="20">
        <v>5</v>
      </c>
      <c r="F26" s="21" t="s">
        <v>29</v>
      </c>
      <c r="G26" s="39" t="s">
        <v>87</v>
      </c>
      <c r="H26" s="20">
        <v>1</v>
      </c>
      <c r="I26" s="20">
        <v>5</v>
      </c>
      <c r="J26" s="21" t="s">
        <v>29</v>
      </c>
      <c r="K26" s="38"/>
      <c r="N26" s="6">
        <f>E26/E41</f>
        <v>8.0645161290322578E-2</v>
      </c>
      <c r="O26" s="6">
        <f>I26/I41</f>
        <v>0.10204081632653061</v>
      </c>
      <c r="P26" s="6">
        <f t="shared" si="0"/>
        <v>8.0645161290322578E-2</v>
      </c>
      <c r="Q26" s="6">
        <f t="shared" si="1"/>
        <v>0.10204081632653061</v>
      </c>
    </row>
    <row r="27" spans="1:17" ht="116.25" customHeight="1">
      <c r="A27" s="39" t="s">
        <v>46</v>
      </c>
      <c r="B27" s="23" t="s">
        <v>45</v>
      </c>
      <c r="C27" s="39" t="s">
        <v>88</v>
      </c>
      <c r="D27" s="26">
        <v>1</v>
      </c>
      <c r="E27" s="26">
        <v>2</v>
      </c>
      <c r="F27" s="22" t="s">
        <v>57</v>
      </c>
      <c r="G27" s="39" t="s">
        <v>76</v>
      </c>
      <c r="H27" s="20">
        <v>1</v>
      </c>
      <c r="I27" s="20">
        <v>1</v>
      </c>
      <c r="J27" s="22" t="s">
        <v>34</v>
      </c>
      <c r="K27" s="14"/>
      <c r="N27" s="6">
        <f>E27/E41</f>
        <v>3.2258064516129031E-2</v>
      </c>
      <c r="O27" s="6">
        <f>I27/I41</f>
        <v>2.0408163265306121E-2</v>
      </c>
      <c r="P27" s="6">
        <f t="shared" si="0"/>
        <v>3.2258064516129031E-2</v>
      </c>
      <c r="Q27" s="6">
        <f t="shared" si="1"/>
        <v>2.0408163265306121E-2</v>
      </c>
    </row>
    <row r="28" spans="1:17" ht="108.75" customHeight="1">
      <c r="A28" s="39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39" t="s">
        <v>76</v>
      </c>
      <c r="H28" s="20">
        <v>1</v>
      </c>
      <c r="I28" s="20">
        <v>1</v>
      </c>
      <c r="J28" s="22" t="s">
        <v>34</v>
      </c>
      <c r="K28" s="38"/>
      <c r="N28" s="6">
        <f>E28/E41</f>
        <v>3.2258064516129031E-2</v>
      </c>
      <c r="O28" s="6">
        <f>I28/I41</f>
        <v>2.0408163265306121E-2</v>
      </c>
      <c r="P28" s="6">
        <f t="shared" si="0"/>
        <v>3.2258064516129031E-2</v>
      </c>
      <c r="Q28" s="6">
        <f t="shared" si="1"/>
        <v>2.0408163265306121E-2</v>
      </c>
    </row>
    <row r="29" spans="1:17" ht="67.5" customHeight="1">
      <c r="A29" s="39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39" t="s">
        <v>76</v>
      </c>
      <c r="H29" s="20">
        <v>1</v>
      </c>
      <c r="I29" s="20">
        <v>1</v>
      </c>
      <c r="J29" s="22" t="s">
        <v>34</v>
      </c>
      <c r="K29" s="38"/>
      <c r="N29" s="6">
        <f>E29/E41</f>
        <v>3.2258064516129031E-2</v>
      </c>
      <c r="O29" s="6">
        <f>I29/I41</f>
        <v>2.0408163265306121E-2</v>
      </c>
      <c r="P29" s="6">
        <f t="shared" si="0"/>
        <v>3.2258064516129031E-2</v>
      </c>
      <c r="Q29" s="6">
        <f t="shared" si="1"/>
        <v>2.0408163265306121E-2</v>
      </c>
    </row>
    <row r="30" spans="1:17" ht="93.75" customHeight="1">
      <c r="A30" s="39" t="s">
        <v>97</v>
      </c>
      <c r="B30" s="23" t="s">
        <v>104</v>
      </c>
      <c r="C30" s="39" t="s">
        <v>74</v>
      </c>
      <c r="D30" s="20">
        <v>3</v>
      </c>
      <c r="E30" s="20">
        <v>2</v>
      </c>
      <c r="F30" s="22" t="s">
        <v>27</v>
      </c>
      <c r="G30" s="39" t="s">
        <v>76</v>
      </c>
      <c r="H30" s="20">
        <v>2</v>
      </c>
      <c r="I30" s="20">
        <v>1</v>
      </c>
      <c r="J30" s="22" t="s">
        <v>57</v>
      </c>
      <c r="K30" s="38"/>
      <c r="N30" s="6">
        <f>E30/E41</f>
        <v>3.2258064516129031E-2</v>
      </c>
      <c r="O30" s="6">
        <f>I30/I41</f>
        <v>2.0408163265306121E-2</v>
      </c>
      <c r="P30" s="6">
        <f t="shared" si="0"/>
        <v>9.6774193548387094E-2</v>
      </c>
      <c r="Q30" s="6">
        <f t="shared" si="1"/>
        <v>4.0816326530612242E-2</v>
      </c>
    </row>
    <row r="31" spans="1:17" ht="90" customHeight="1">
      <c r="A31" s="39" t="s">
        <v>48</v>
      </c>
      <c r="B31" s="23" t="s">
        <v>105</v>
      </c>
      <c r="C31" s="39" t="s">
        <v>90</v>
      </c>
      <c r="D31" s="20">
        <v>3</v>
      </c>
      <c r="E31" s="20">
        <v>2</v>
      </c>
      <c r="F31" s="22" t="s">
        <v>27</v>
      </c>
      <c r="G31" s="39" t="s">
        <v>89</v>
      </c>
      <c r="H31" s="20">
        <v>2</v>
      </c>
      <c r="I31" s="20">
        <v>1</v>
      </c>
      <c r="J31" s="22" t="s">
        <v>57</v>
      </c>
      <c r="K31" s="38"/>
      <c r="N31" s="6">
        <f>E31/E41</f>
        <v>3.2258064516129031E-2</v>
      </c>
      <c r="O31" s="6">
        <f>I31/I41</f>
        <v>2.0408163265306121E-2</v>
      </c>
      <c r="P31" s="6">
        <f t="shared" si="0"/>
        <v>9.6774193548387094E-2</v>
      </c>
      <c r="Q31" s="6">
        <f t="shared" si="1"/>
        <v>4.0816326530612242E-2</v>
      </c>
    </row>
    <row r="32" spans="1:17" ht="68.25" customHeight="1">
      <c r="A32" s="39" t="s">
        <v>49</v>
      </c>
      <c r="B32" s="23" t="s">
        <v>106</v>
      </c>
      <c r="C32" s="39" t="s">
        <v>101</v>
      </c>
      <c r="D32" s="20">
        <v>3</v>
      </c>
      <c r="E32" s="20">
        <v>1</v>
      </c>
      <c r="F32" s="22" t="s">
        <v>35</v>
      </c>
      <c r="G32" s="39" t="s">
        <v>76</v>
      </c>
      <c r="H32" s="20">
        <v>2</v>
      </c>
      <c r="I32" s="20">
        <v>1</v>
      </c>
      <c r="J32" s="22" t="s">
        <v>57</v>
      </c>
      <c r="K32" s="38"/>
      <c r="N32" s="6">
        <f>E32/E41</f>
        <v>1.6129032258064516E-2</v>
      </c>
      <c r="O32" s="6">
        <f>I32/I41</f>
        <v>2.0408163265306121E-2</v>
      </c>
      <c r="P32" s="6">
        <f t="shared" si="0"/>
        <v>4.8387096774193547E-2</v>
      </c>
      <c r="Q32" s="6">
        <f t="shared" si="1"/>
        <v>4.0816326530612242E-2</v>
      </c>
    </row>
    <row r="33" spans="1:17" ht="42" customHeight="1">
      <c r="A33" s="39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E33/E41</f>
        <v>3.2258064516129031E-2</v>
      </c>
      <c r="O33" s="6">
        <f>I33/I41</f>
        <v>4.0816326530612242E-2</v>
      </c>
      <c r="P33" s="6">
        <f t="shared" si="0"/>
        <v>0.16129032258064516</v>
      </c>
      <c r="Q33" s="6">
        <f t="shared" si="1"/>
        <v>0.2040816326530612</v>
      </c>
    </row>
    <row r="34" spans="1:17" ht="25.5" customHeight="1">
      <c r="A34" s="39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E34/E41</f>
        <v>1.6129032258064516E-2</v>
      </c>
      <c r="O34" s="6">
        <f>I34/I41</f>
        <v>2.0408163265306121E-2</v>
      </c>
      <c r="P34" s="6">
        <f t="shared" si="0"/>
        <v>8.0645161290322578E-2</v>
      </c>
      <c r="Q34" s="6">
        <f t="shared" si="1"/>
        <v>0.1020408163265306</v>
      </c>
    </row>
    <row r="35" spans="1:17" ht="35.25" customHeight="1">
      <c r="A35" s="39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E35/E41</f>
        <v>1.6129032258064516E-2</v>
      </c>
      <c r="O35" s="6">
        <f>I35/I41</f>
        <v>2.0408163265306121E-2</v>
      </c>
      <c r="P35" s="6">
        <f t="shared" si="0"/>
        <v>6.4516129032258063E-2</v>
      </c>
      <c r="Q35" s="6">
        <f t="shared" si="1"/>
        <v>8.1632653061224483E-2</v>
      </c>
    </row>
    <row r="36" spans="1:17" ht="36.75" customHeight="1">
      <c r="A36" s="39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E36/E41</f>
        <v>1.6129032258064516E-2</v>
      </c>
      <c r="O36" s="6">
        <f>I36/I41</f>
        <v>2.0408163265306121E-2</v>
      </c>
      <c r="P36" s="6">
        <f t="shared" si="0"/>
        <v>8.0645161290322578E-2</v>
      </c>
      <c r="Q36" s="6">
        <f t="shared" si="1"/>
        <v>0.1020408163265306</v>
      </c>
    </row>
    <row r="37" spans="1:17" ht="28.5" customHeight="1">
      <c r="A37" s="39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E37/E41</f>
        <v>3.2258064516129031E-2</v>
      </c>
      <c r="O37" s="6">
        <f>I37/I41</f>
        <v>4.0816326530612242E-2</v>
      </c>
      <c r="P37" s="6">
        <f t="shared" si="0"/>
        <v>0.12903225806451613</v>
      </c>
      <c r="Q37" s="6">
        <f t="shared" si="1"/>
        <v>0.12244897959183673</v>
      </c>
    </row>
    <row r="38" spans="1:17" ht="48.75" customHeight="1">
      <c r="A38" s="39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E38/E41</f>
        <v>1.6129032258064516E-2</v>
      </c>
      <c r="O38" s="6">
        <f>I38/I41</f>
        <v>2.0408163265306121E-2</v>
      </c>
      <c r="P38" s="6">
        <f t="shared" si="0"/>
        <v>8.0645161290322578E-2</v>
      </c>
      <c r="Q38" s="6">
        <f t="shared" si="1"/>
        <v>0.1020408163265306</v>
      </c>
    </row>
    <row r="39" spans="1:17" ht="62.25" customHeight="1">
      <c r="A39" s="39" t="s">
        <v>131</v>
      </c>
      <c r="B39" s="23" t="s">
        <v>108</v>
      </c>
      <c r="C39" s="39" t="s">
        <v>132</v>
      </c>
      <c r="D39" s="20">
        <v>5</v>
      </c>
      <c r="E39" s="20">
        <v>1</v>
      </c>
      <c r="F39" s="21" t="s">
        <v>29</v>
      </c>
      <c r="G39" s="39" t="s">
        <v>76</v>
      </c>
      <c r="H39" s="20">
        <v>5</v>
      </c>
      <c r="I39" s="20">
        <v>1</v>
      </c>
      <c r="J39" s="21" t="s">
        <v>29</v>
      </c>
      <c r="K39" s="38"/>
      <c r="N39" s="6">
        <f>E39/E41</f>
        <v>1.6129032258064516E-2</v>
      </c>
      <c r="O39" s="6">
        <f>I39/I41</f>
        <v>2.0408163265306121E-2</v>
      </c>
      <c r="P39" s="6">
        <f t="shared" si="0"/>
        <v>8.0645161290322578E-2</v>
      </c>
      <c r="Q39" s="6">
        <f t="shared" si="1"/>
        <v>0.1020408163265306</v>
      </c>
    </row>
    <row r="40" spans="1:17" ht="60.75" customHeight="1">
      <c r="A40" s="39" t="s">
        <v>117</v>
      </c>
      <c r="B40" s="25" t="s">
        <v>133</v>
      </c>
      <c r="C40" s="39" t="s">
        <v>148</v>
      </c>
      <c r="D40" s="26">
        <v>2</v>
      </c>
      <c r="E40" s="26">
        <v>2</v>
      </c>
      <c r="F40" s="22" t="s">
        <v>32</v>
      </c>
      <c r="G40" s="39" t="s">
        <v>76</v>
      </c>
      <c r="H40" s="26">
        <v>2</v>
      </c>
      <c r="I40" s="26">
        <v>2</v>
      </c>
      <c r="J40" s="22" t="s">
        <v>32</v>
      </c>
      <c r="K40" s="38"/>
      <c r="N40" s="6">
        <f>E40/E41</f>
        <v>3.2258064516129031E-2</v>
      </c>
      <c r="O40" s="6">
        <f>I40/I41</f>
        <v>4.0816326530612242E-2</v>
      </c>
      <c r="P40" s="6">
        <f>N40*D40</f>
        <v>6.4516129032258063E-2</v>
      </c>
      <c r="Q40" s="6">
        <f>O40*H40</f>
        <v>8.1632653061224483E-2</v>
      </c>
    </row>
    <row r="41" spans="1:17" ht="15.75">
      <c r="A41" s="27"/>
      <c r="B41" s="28"/>
      <c r="C41" s="29" t="s">
        <v>59</v>
      </c>
      <c r="D41" s="30">
        <f>SUM(D14:D40)</f>
        <v>67</v>
      </c>
      <c r="E41" s="30">
        <f>SUM(E14:E40)</f>
        <v>62</v>
      </c>
      <c r="F41" s="31"/>
      <c r="G41" s="30"/>
      <c r="H41" s="30">
        <f>SUM(H14:H40)</f>
        <v>61</v>
      </c>
      <c r="I41" s="30">
        <f>SUM(I14:I40)</f>
        <v>49</v>
      </c>
      <c r="J41" s="31"/>
      <c r="P41" s="7"/>
    </row>
    <row r="42" spans="1:17" ht="15.75">
      <c r="A42" s="54" t="s">
        <v>60</v>
      </c>
      <c r="B42" s="54"/>
      <c r="C42" s="54"/>
      <c r="D42" s="54"/>
      <c r="E42" s="54"/>
      <c r="F42" s="32">
        <f>SUM(P14:P40)</f>
        <v>1.9516129032258061</v>
      </c>
      <c r="G42" s="41"/>
      <c r="H42" s="41"/>
      <c r="I42" s="41"/>
      <c r="J42" s="32">
        <f>SUM(Q14:Q40)</f>
        <v>1.8367346938775508</v>
      </c>
      <c r="K42" s="38"/>
    </row>
    <row r="43" spans="1:17">
      <c r="A43" s="55" t="s">
        <v>75</v>
      </c>
      <c r="B43" s="56"/>
      <c r="C43" s="56"/>
      <c r="D43" s="56"/>
      <c r="E43" s="56"/>
      <c r="F43" s="56"/>
      <c r="G43" s="56"/>
    </row>
    <row r="44" spans="1:17" ht="2.25" customHeight="1"/>
    <row r="45" spans="1:17" ht="18" customHeight="1">
      <c r="A45" s="57" t="s">
        <v>3</v>
      </c>
      <c r="B45" s="57"/>
      <c r="C45" s="57"/>
      <c r="D45" s="57"/>
      <c r="E45" s="1"/>
      <c r="F45" s="12"/>
      <c r="G45" s="1"/>
      <c r="H45" s="1"/>
      <c r="I45" s="1"/>
      <c r="J45" s="12"/>
    </row>
    <row r="46" spans="1:17" ht="6.75" customHeight="1">
      <c r="A46" s="2"/>
      <c r="B46"/>
      <c r="E46" s="1"/>
      <c r="F46" s="12"/>
      <c r="G46" s="1"/>
      <c r="H46" s="1"/>
      <c r="I46" s="1"/>
      <c r="J46" s="12"/>
    </row>
    <row r="47" spans="1:17" ht="30.75" customHeight="1">
      <c r="A47" s="33" t="s">
        <v>4</v>
      </c>
      <c r="B47" s="50" t="s">
        <v>5</v>
      </c>
      <c r="C47" s="50"/>
      <c r="D47" s="51" t="s">
        <v>6</v>
      </c>
      <c r="E47" s="51"/>
      <c r="F47" s="51"/>
      <c r="G47" s="34" t="s">
        <v>7</v>
      </c>
      <c r="H47" s="3"/>
      <c r="I47" s="1"/>
      <c r="J47" s="12"/>
    </row>
    <row r="48" spans="1:17" ht="15" customHeight="1">
      <c r="A48" s="33" t="s">
        <v>8</v>
      </c>
      <c r="B48" s="50" t="s">
        <v>9</v>
      </c>
      <c r="C48" s="50"/>
      <c r="D48" s="51" t="s">
        <v>10</v>
      </c>
      <c r="E48" s="51"/>
      <c r="F48" s="51"/>
      <c r="G48" s="34" t="s">
        <v>11</v>
      </c>
      <c r="H48" s="3"/>
      <c r="I48" s="1"/>
      <c r="J48" s="12"/>
    </row>
  </sheetData>
  <mergeCells count="28">
    <mergeCell ref="A7:J7"/>
    <mergeCell ref="A1:J1"/>
    <mergeCell ref="A2:J2"/>
    <mergeCell ref="A3:J3"/>
    <mergeCell ref="A4:J4"/>
    <mergeCell ref="A6:J6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N12:O12"/>
    <mergeCell ref="P12:Q12"/>
    <mergeCell ref="C22:C24"/>
    <mergeCell ref="G22:G24"/>
    <mergeCell ref="C28:C29"/>
    <mergeCell ref="B48:C48"/>
    <mergeCell ref="D48:F48"/>
    <mergeCell ref="A42:E42"/>
    <mergeCell ref="A43:G43"/>
    <mergeCell ref="A45:D45"/>
    <mergeCell ref="B47:C47"/>
    <mergeCell ref="D47:F47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Юрисконсульт, Административно-управленческий персонал&amp;R&amp;"Times New Roman,обычный"&amp;8&amp;P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2"/>
  <sheetViews>
    <sheetView view="pageBreakPreview" topLeftCell="A16" zoomScale="80" zoomScaleNormal="90" zoomScaleSheetLayoutView="80" zoomScalePageLayoutView="90" workbookViewId="0">
      <selection activeCell="C22" sqref="C22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 ht="15.75">
      <c r="A1" s="48" t="s">
        <v>136</v>
      </c>
      <c r="B1" s="49"/>
      <c r="F1" s="11"/>
    </row>
    <row r="2" spans="1:7">
      <c r="B2" s="4"/>
      <c r="F2" s="11"/>
    </row>
    <row r="3" spans="1:7" ht="15.75">
      <c r="A3" s="48" t="s">
        <v>61</v>
      </c>
      <c r="B3" s="48"/>
    </row>
    <row r="4" spans="1:7" ht="8.25" customHeight="1"/>
    <row r="5" spans="1:7" ht="30">
      <c r="A5" s="35" t="s">
        <v>137</v>
      </c>
      <c r="B5" s="8"/>
      <c r="C5" s="35" t="s">
        <v>138</v>
      </c>
      <c r="D5" s="8"/>
      <c r="E5" s="36"/>
      <c r="F5" s="13"/>
      <c r="G5" s="36"/>
    </row>
    <row r="6" spans="1:7" ht="16.5">
      <c r="A6" s="9" t="s">
        <v>62</v>
      </c>
      <c r="B6" s="9"/>
      <c r="C6" s="9" t="s">
        <v>63</v>
      </c>
      <c r="D6" s="9"/>
      <c r="E6" s="9" t="s">
        <v>64</v>
      </c>
      <c r="F6" s="9"/>
      <c r="G6" s="9" t="s">
        <v>65</v>
      </c>
    </row>
    <row r="7" spans="1:7" ht="8.25" customHeight="1"/>
    <row r="8" spans="1:7" ht="15.75">
      <c r="A8" s="48" t="s">
        <v>66</v>
      </c>
      <c r="B8" s="48"/>
    </row>
    <row r="9" spans="1:7" ht="10.5" customHeight="1"/>
    <row r="10" spans="1:7" ht="15.75">
      <c r="A10" s="35" t="s">
        <v>115</v>
      </c>
      <c r="B10" s="8"/>
      <c r="C10" s="35" t="s">
        <v>139</v>
      </c>
      <c r="D10" s="8"/>
      <c r="E10" s="36"/>
      <c r="F10" s="13"/>
      <c r="G10" s="36"/>
    </row>
    <row r="11" spans="1:7" ht="16.5">
      <c r="A11" s="9" t="s">
        <v>62</v>
      </c>
      <c r="B11" s="9"/>
      <c r="C11" s="9" t="s">
        <v>63</v>
      </c>
      <c r="D11" s="9"/>
      <c r="E11" s="9" t="s">
        <v>64</v>
      </c>
      <c r="F11" s="9"/>
      <c r="G11" s="9" t="s">
        <v>65</v>
      </c>
    </row>
    <row r="12" spans="1:7" ht="15.75">
      <c r="A12" s="35" t="s">
        <v>140</v>
      </c>
      <c r="B12" s="8"/>
      <c r="C12" s="35" t="s">
        <v>141</v>
      </c>
      <c r="D12" s="8"/>
      <c r="E12" s="36"/>
      <c r="F12" s="13"/>
      <c r="G12" s="36"/>
    </row>
    <row r="13" spans="1:7" ht="16.5">
      <c r="A13" s="9" t="s">
        <v>62</v>
      </c>
      <c r="B13" s="9"/>
      <c r="C13" s="9" t="s">
        <v>63</v>
      </c>
      <c r="D13" s="9"/>
      <c r="E13" s="9" t="s">
        <v>64</v>
      </c>
      <c r="F13" s="9"/>
      <c r="G13" s="9" t="s">
        <v>65</v>
      </c>
    </row>
    <row r="14" spans="1:7" ht="15.75">
      <c r="A14" s="35" t="s">
        <v>142</v>
      </c>
      <c r="B14" s="8"/>
      <c r="C14" s="35" t="s">
        <v>143</v>
      </c>
      <c r="D14" s="8"/>
      <c r="E14" s="36"/>
      <c r="F14" s="13"/>
      <c r="G14" s="36"/>
    </row>
    <row r="15" spans="1:7" ht="16.5">
      <c r="A15" s="9" t="s">
        <v>62</v>
      </c>
      <c r="B15" s="9"/>
      <c r="C15" s="9" t="s">
        <v>63</v>
      </c>
      <c r="D15" s="9"/>
      <c r="E15" s="9" t="s">
        <v>64</v>
      </c>
      <c r="F15" s="9"/>
      <c r="G15" s="9" t="s">
        <v>65</v>
      </c>
    </row>
    <row r="16" spans="1:7" ht="60">
      <c r="A16" s="35" t="s">
        <v>144</v>
      </c>
      <c r="B16" s="8"/>
      <c r="C16" s="35" t="s">
        <v>145</v>
      </c>
      <c r="D16" s="8"/>
      <c r="E16" s="36"/>
      <c r="F16" s="13"/>
      <c r="G16" s="36"/>
    </row>
    <row r="17" spans="1:7" ht="16.5">
      <c r="A17" s="9" t="s">
        <v>62</v>
      </c>
      <c r="B17" s="9"/>
      <c r="C17" s="9" t="s">
        <v>63</v>
      </c>
      <c r="D17" s="9"/>
      <c r="E17" s="9" t="s">
        <v>64</v>
      </c>
      <c r="F17" s="9"/>
      <c r="G17" s="9" t="s">
        <v>65</v>
      </c>
    </row>
    <row r="18" spans="1:7" ht="12.75" customHeight="1"/>
    <row r="19" spans="1:7" ht="15.75">
      <c r="A19" s="48" t="s">
        <v>67</v>
      </c>
      <c r="B19" s="48"/>
      <c r="C19" s="46"/>
    </row>
    <row r="20" spans="1:7" ht="8.25" customHeight="1"/>
    <row r="21" spans="1:7" ht="15.75">
      <c r="A21" s="36"/>
      <c r="B21" s="8"/>
      <c r="C21" s="36" t="s">
        <v>172</v>
      </c>
      <c r="D21" s="38"/>
      <c r="E21" s="36"/>
    </row>
    <row r="22" spans="1:7" ht="16.5">
      <c r="A22" s="10" t="s">
        <v>64</v>
      </c>
      <c r="B22" s="10"/>
      <c r="C22" s="9" t="s">
        <v>68</v>
      </c>
      <c r="D22" s="10"/>
      <c r="E22" s="10" t="s">
        <v>65</v>
      </c>
    </row>
  </sheetData>
  <mergeCells count="4">
    <mergeCell ref="A1:B1"/>
    <mergeCell ref="A3:B3"/>
    <mergeCell ref="A8:B8"/>
    <mergeCell ref="A19:B19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Юрисконсульт, Административно-управленческий персонал&amp;R&amp;"Times New Roman,обычный"&amp;8 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49"/>
  <sheetViews>
    <sheetView view="pageBreakPreview" topLeftCell="A37" zoomScale="80" zoomScaleNormal="100" zoomScaleSheetLayoutView="80" workbookViewId="0">
      <selection activeCell="A7" sqref="A7:J7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63" t="s">
        <v>118</v>
      </c>
      <c r="B1" s="64"/>
      <c r="C1" s="64"/>
      <c r="D1" s="64"/>
      <c r="E1" s="64"/>
      <c r="F1" s="64"/>
      <c r="G1" s="64"/>
      <c r="H1" s="64"/>
      <c r="I1" s="64"/>
      <c r="J1" s="65"/>
    </row>
    <row r="2" spans="1:17">
      <c r="A2" s="66" t="s">
        <v>0</v>
      </c>
      <c r="B2" s="64"/>
      <c r="C2" s="64"/>
      <c r="D2" s="64"/>
      <c r="E2" s="64"/>
      <c r="F2" s="64"/>
      <c r="G2" s="64"/>
      <c r="H2" s="64"/>
      <c r="I2" s="64"/>
      <c r="J2" s="65"/>
    </row>
    <row r="3" spans="1:17">
      <c r="A3" s="63" t="s">
        <v>119</v>
      </c>
      <c r="B3" s="64"/>
      <c r="C3" s="64"/>
      <c r="D3" s="64"/>
      <c r="E3" s="64"/>
      <c r="F3" s="64"/>
      <c r="G3" s="64"/>
      <c r="H3" s="64"/>
      <c r="I3" s="64"/>
      <c r="J3" s="65"/>
    </row>
    <row r="4" spans="1:17">
      <c r="A4" s="66" t="s">
        <v>1</v>
      </c>
      <c r="B4" s="64"/>
      <c r="C4" s="64"/>
      <c r="D4" s="64"/>
      <c r="E4" s="64"/>
      <c r="F4" s="64"/>
      <c r="G4" s="64"/>
      <c r="H4" s="64"/>
      <c r="I4" s="64"/>
      <c r="J4" s="65"/>
    </row>
    <row r="6" spans="1:17" ht="32.25" customHeight="1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7" ht="22.5" customHeight="1">
      <c r="A7" s="48" t="s">
        <v>158</v>
      </c>
      <c r="B7" s="49"/>
      <c r="C7" s="49"/>
      <c r="D7" s="49"/>
      <c r="E7" s="49"/>
      <c r="F7" s="49"/>
      <c r="G7" s="49"/>
      <c r="H7" s="49"/>
      <c r="I7" s="49"/>
      <c r="J7" s="49"/>
    </row>
    <row r="8" spans="1:17" ht="22.5" customHeight="1">
      <c r="A8" s="48" t="s">
        <v>157</v>
      </c>
      <c r="B8" s="49"/>
      <c r="C8" s="49"/>
      <c r="D8" s="49"/>
      <c r="E8" s="49"/>
      <c r="F8" s="49"/>
      <c r="G8" s="49"/>
      <c r="H8" s="49"/>
      <c r="I8" s="49"/>
      <c r="J8" s="49"/>
    </row>
    <row r="9" spans="1:17" ht="22.5" customHeight="1">
      <c r="A9" s="48" t="s">
        <v>146</v>
      </c>
      <c r="B9" s="49"/>
      <c r="C9" s="49"/>
      <c r="D9" s="49"/>
      <c r="E9" s="49"/>
      <c r="F9" s="49"/>
      <c r="G9" s="49"/>
      <c r="H9" s="49"/>
      <c r="I9" s="49"/>
      <c r="J9" s="49"/>
    </row>
    <row r="11" spans="1:17" ht="24" customHeight="1">
      <c r="A11" s="58" t="s">
        <v>12</v>
      </c>
      <c r="B11" s="61" t="s">
        <v>13</v>
      </c>
      <c r="C11" s="58" t="s">
        <v>14</v>
      </c>
      <c r="D11" s="58" t="s">
        <v>15</v>
      </c>
      <c r="E11" s="58"/>
      <c r="F11" s="58"/>
      <c r="G11" s="62" t="s">
        <v>16</v>
      </c>
      <c r="H11" s="58" t="s">
        <v>17</v>
      </c>
      <c r="I11" s="58"/>
      <c r="J11" s="58"/>
      <c r="K11" s="38"/>
    </row>
    <row r="12" spans="1:17" ht="36" customHeight="1">
      <c r="A12" s="58"/>
      <c r="B12" s="61"/>
      <c r="C12" s="58"/>
      <c r="D12" s="43" t="s">
        <v>18</v>
      </c>
      <c r="E12" s="43" t="s">
        <v>19</v>
      </c>
      <c r="F12" s="44" t="s">
        <v>20</v>
      </c>
      <c r="G12" s="62"/>
      <c r="H12" s="43" t="s">
        <v>18</v>
      </c>
      <c r="I12" s="43" t="s">
        <v>19</v>
      </c>
      <c r="J12" s="44" t="s">
        <v>20</v>
      </c>
      <c r="K12" s="38"/>
      <c r="N12" s="58" t="s">
        <v>21</v>
      </c>
      <c r="O12" s="59"/>
      <c r="P12" s="58" t="s">
        <v>22</v>
      </c>
      <c r="Q12" s="59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38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46" customHeight="1">
      <c r="A14" s="37" t="s">
        <v>92</v>
      </c>
      <c r="B14" s="19" t="s">
        <v>25</v>
      </c>
      <c r="C14" s="43" t="s">
        <v>120</v>
      </c>
      <c r="D14" s="20">
        <v>2</v>
      </c>
      <c r="E14" s="20">
        <v>2</v>
      </c>
      <c r="F14" s="22" t="s">
        <v>32</v>
      </c>
      <c r="G14" s="43" t="s">
        <v>109</v>
      </c>
      <c r="H14" s="20">
        <v>2</v>
      </c>
      <c r="I14" s="20">
        <v>1</v>
      </c>
      <c r="J14" s="22" t="s">
        <v>57</v>
      </c>
      <c r="K14" s="38"/>
      <c r="N14" s="6">
        <f>E14/E40</f>
        <v>3.3898305084745763E-2</v>
      </c>
      <c r="O14" s="6">
        <f>I14/I40</f>
        <v>2.1739130434782608E-2</v>
      </c>
      <c r="P14" s="6">
        <f>N14*D14</f>
        <v>6.7796610169491525E-2</v>
      </c>
      <c r="Q14" s="6">
        <f>O14*H14</f>
        <v>4.3478260869565216E-2</v>
      </c>
    </row>
    <row r="15" spans="1:17" ht="93.75" customHeight="1">
      <c r="A15" s="43" t="s">
        <v>30</v>
      </c>
      <c r="B15" s="19" t="s">
        <v>31</v>
      </c>
      <c r="C15" s="43" t="s">
        <v>93</v>
      </c>
      <c r="D15" s="20">
        <v>2</v>
      </c>
      <c r="E15" s="20">
        <v>2</v>
      </c>
      <c r="F15" s="22" t="s">
        <v>32</v>
      </c>
      <c r="G15" s="43" t="s">
        <v>94</v>
      </c>
      <c r="H15" s="20">
        <v>2</v>
      </c>
      <c r="I15" s="20">
        <v>1</v>
      </c>
      <c r="J15" s="22" t="s">
        <v>57</v>
      </c>
      <c r="N15" s="6">
        <f>E15/E40</f>
        <v>3.3898305084745763E-2</v>
      </c>
      <c r="O15" s="6">
        <f>I15/I40</f>
        <v>2.1739130434782608E-2</v>
      </c>
      <c r="P15" s="6">
        <f t="shared" ref="P15:P39" si="0">N15*D15</f>
        <v>6.7796610169491525E-2</v>
      </c>
      <c r="Q15" s="6">
        <f t="shared" ref="Q15:Q39" si="1">O15*H15</f>
        <v>4.3478260869565216E-2</v>
      </c>
    </row>
    <row r="16" spans="1:17" ht="57" customHeight="1">
      <c r="A16" s="43" t="s">
        <v>77</v>
      </c>
      <c r="B16" s="23" t="s">
        <v>98</v>
      </c>
      <c r="C16" s="43" t="s">
        <v>78</v>
      </c>
      <c r="D16" s="20">
        <v>1</v>
      </c>
      <c r="E16" s="20">
        <v>5</v>
      </c>
      <c r="F16" s="21" t="s">
        <v>29</v>
      </c>
      <c r="G16" s="43" t="s">
        <v>76</v>
      </c>
      <c r="H16" s="20">
        <v>1</v>
      </c>
      <c r="I16" s="20">
        <v>4</v>
      </c>
      <c r="J16" s="22" t="s">
        <v>32</v>
      </c>
      <c r="N16" s="6">
        <f>E16/E40</f>
        <v>8.4745762711864403E-2</v>
      </c>
      <c r="O16" s="6">
        <f>I16/I40</f>
        <v>8.6956521739130432E-2</v>
      </c>
      <c r="P16" s="6">
        <f t="shared" si="0"/>
        <v>8.4745762711864403E-2</v>
      </c>
      <c r="Q16" s="6">
        <f>O16*H16</f>
        <v>8.6956521739130432E-2</v>
      </c>
    </row>
    <row r="17" spans="1:17" ht="110.25" customHeight="1">
      <c r="A17" s="43" t="s">
        <v>122</v>
      </c>
      <c r="B17" s="23" t="s">
        <v>121</v>
      </c>
      <c r="C17" s="43" t="s">
        <v>124</v>
      </c>
      <c r="D17" s="20">
        <v>3</v>
      </c>
      <c r="E17" s="20">
        <v>2</v>
      </c>
      <c r="F17" s="22" t="s">
        <v>27</v>
      </c>
      <c r="G17" s="43" t="s">
        <v>123</v>
      </c>
      <c r="H17" s="20">
        <v>2</v>
      </c>
      <c r="I17" s="20">
        <v>1</v>
      </c>
      <c r="J17" s="22" t="s">
        <v>57</v>
      </c>
      <c r="N17" s="6">
        <f>E17/E40</f>
        <v>3.3898305084745763E-2</v>
      </c>
      <c r="O17" s="6">
        <f>I17/I40</f>
        <v>2.1739130434782608E-2</v>
      </c>
      <c r="P17" s="6">
        <f t="shared" si="0"/>
        <v>0.10169491525423729</v>
      </c>
      <c r="Q17" s="6">
        <f>O17*H17</f>
        <v>4.3478260869565216E-2</v>
      </c>
    </row>
    <row r="18" spans="1:17" ht="92.25" customHeight="1">
      <c r="A18" s="43" t="s">
        <v>79</v>
      </c>
      <c r="B18" s="23" t="s">
        <v>125</v>
      </c>
      <c r="C18" s="43" t="s">
        <v>99</v>
      </c>
      <c r="D18" s="24">
        <v>3</v>
      </c>
      <c r="E18" s="24">
        <v>2</v>
      </c>
      <c r="F18" s="22" t="s">
        <v>27</v>
      </c>
      <c r="G18" s="44" t="s">
        <v>76</v>
      </c>
      <c r="H18" s="24">
        <v>2</v>
      </c>
      <c r="I18" s="24">
        <v>1</v>
      </c>
      <c r="J18" s="22" t="s">
        <v>57</v>
      </c>
      <c r="K18" s="38"/>
      <c r="N18" s="6">
        <f>E18/E40</f>
        <v>3.3898305084745763E-2</v>
      </c>
      <c r="O18" s="6">
        <f>I18/I40</f>
        <v>2.1739130434782608E-2</v>
      </c>
      <c r="P18" s="6">
        <f t="shared" si="0"/>
        <v>0.10169491525423729</v>
      </c>
      <c r="Q18" s="6">
        <f t="shared" si="1"/>
        <v>4.3478260869565216E-2</v>
      </c>
    </row>
    <row r="19" spans="1:17" ht="94.5" customHeight="1">
      <c r="A19" s="43" t="s">
        <v>33</v>
      </c>
      <c r="B19" s="23" t="s">
        <v>100</v>
      </c>
      <c r="C19" s="43" t="s">
        <v>81</v>
      </c>
      <c r="D19" s="26">
        <v>2</v>
      </c>
      <c r="E19" s="26">
        <v>2</v>
      </c>
      <c r="F19" s="22" t="s">
        <v>32</v>
      </c>
      <c r="G19" s="43" t="s">
        <v>80</v>
      </c>
      <c r="H19" s="20">
        <v>2</v>
      </c>
      <c r="I19" s="20">
        <v>1</v>
      </c>
      <c r="J19" s="22" t="s">
        <v>57</v>
      </c>
      <c r="K19" s="38"/>
      <c r="N19" s="6">
        <f>E19/E40</f>
        <v>3.3898305084745763E-2</v>
      </c>
      <c r="O19" s="6">
        <f>I19/I40</f>
        <v>2.1739130434782608E-2</v>
      </c>
      <c r="P19" s="6">
        <f t="shared" si="0"/>
        <v>6.7796610169491525E-2</v>
      </c>
      <c r="Q19" s="6">
        <f t="shared" si="1"/>
        <v>4.3478260869565216E-2</v>
      </c>
    </row>
    <row r="20" spans="1:17" ht="46.5" customHeight="1">
      <c r="A20" s="43" t="s">
        <v>36</v>
      </c>
      <c r="B20" s="23" t="s">
        <v>126</v>
      </c>
      <c r="C20" s="43" t="s">
        <v>95</v>
      </c>
      <c r="D20" s="26">
        <v>1</v>
      </c>
      <c r="E20" s="26">
        <v>4</v>
      </c>
      <c r="F20" s="22" t="s">
        <v>32</v>
      </c>
      <c r="G20" s="43" t="s">
        <v>82</v>
      </c>
      <c r="H20" s="20">
        <v>1</v>
      </c>
      <c r="I20" s="20">
        <v>3</v>
      </c>
      <c r="J20" s="22" t="s">
        <v>35</v>
      </c>
      <c r="K20" s="38"/>
      <c r="N20" s="6">
        <f>E20/E40</f>
        <v>6.7796610169491525E-2</v>
      </c>
      <c r="O20" s="6">
        <f>I20/I40</f>
        <v>6.5217391304347824E-2</v>
      </c>
      <c r="P20" s="6">
        <f t="shared" si="0"/>
        <v>6.7796610169491525E-2</v>
      </c>
      <c r="Q20" s="6">
        <f t="shared" si="1"/>
        <v>6.5217391304347824E-2</v>
      </c>
    </row>
    <row r="21" spans="1:17" ht="80.25" customHeight="1">
      <c r="A21" s="43" t="s">
        <v>37</v>
      </c>
      <c r="B21" s="23" t="s">
        <v>127</v>
      </c>
      <c r="C21" s="43" t="s">
        <v>84</v>
      </c>
      <c r="D21" s="26">
        <v>1</v>
      </c>
      <c r="E21" s="26">
        <v>5</v>
      </c>
      <c r="F21" s="21" t="s">
        <v>29</v>
      </c>
      <c r="G21" s="43" t="s">
        <v>85</v>
      </c>
      <c r="H21" s="20">
        <v>1</v>
      </c>
      <c r="I21" s="20">
        <v>5</v>
      </c>
      <c r="J21" s="21" t="s">
        <v>29</v>
      </c>
      <c r="K21" s="38"/>
      <c r="N21" s="6">
        <f>E21/E40</f>
        <v>8.4745762711864403E-2</v>
      </c>
      <c r="O21" s="6">
        <f>I21/I40</f>
        <v>0.10869565217391304</v>
      </c>
      <c r="P21" s="6">
        <f t="shared" si="0"/>
        <v>8.4745762711864403E-2</v>
      </c>
      <c r="Q21" s="6">
        <f t="shared" si="1"/>
        <v>0.10869565217391304</v>
      </c>
    </row>
    <row r="22" spans="1:17" ht="39" customHeight="1">
      <c r="A22" s="43" t="s">
        <v>39</v>
      </c>
      <c r="B22" s="23" t="s">
        <v>71</v>
      </c>
      <c r="C22" s="58" t="s">
        <v>116</v>
      </c>
      <c r="D22" s="20">
        <v>1</v>
      </c>
      <c r="E22" s="20">
        <v>3</v>
      </c>
      <c r="F22" s="22" t="s">
        <v>35</v>
      </c>
      <c r="G22" s="58" t="s">
        <v>76</v>
      </c>
      <c r="H22" s="20">
        <v>1</v>
      </c>
      <c r="I22" s="20">
        <v>2</v>
      </c>
      <c r="J22" s="22" t="s">
        <v>57</v>
      </c>
      <c r="K22" s="38"/>
      <c r="N22" s="6">
        <f>E22/E40</f>
        <v>5.0847457627118647E-2</v>
      </c>
      <c r="O22" s="6">
        <f>I22/I40</f>
        <v>4.3478260869565216E-2</v>
      </c>
      <c r="P22" s="6">
        <f t="shared" si="0"/>
        <v>5.0847457627118647E-2</v>
      </c>
      <c r="Q22" s="6">
        <f t="shared" si="1"/>
        <v>4.3478260869565216E-2</v>
      </c>
    </row>
    <row r="23" spans="1:17" ht="35.25" customHeight="1">
      <c r="A23" s="43" t="s">
        <v>41</v>
      </c>
      <c r="B23" s="23" t="s">
        <v>38</v>
      </c>
      <c r="C23" s="60"/>
      <c r="D23" s="20">
        <v>1</v>
      </c>
      <c r="E23" s="20">
        <v>1</v>
      </c>
      <c r="F23" s="22" t="s">
        <v>34</v>
      </c>
      <c r="G23" s="58"/>
      <c r="H23" s="20">
        <v>1</v>
      </c>
      <c r="I23" s="20">
        <v>1</v>
      </c>
      <c r="J23" s="22" t="s">
        <v>34</v>
      </c>
      <c r="K23" s="38"/>
      <c r="N23" s="6">
        <f>E23/E40</f>
        <v>1.6949152542372881E-2</v>
      </c>
      <c r="O23" s="6">
        <f>I23/I40</f>
        <v>2.1739130434782608E-2</v>
      </c>
      <c r="P23" s="6">
        <f t="shared" si="0"/>
        <v>1.6949152542372881E-2</v>
      </c>
      <c r="Q23" s="6">
        <f t="shared" si="1"/>
        <v>2.1739130434782608E-2</v>
      </c>
    </row>
    <row r="24" spans="1:17" ht="33" customHeight="1">
      <c r="A24" s="43" t="s">
        <v>42</v>
      </c>
      <c r="B24" s="23" t="s">
        <v>72</v>
      </c>
      <c r="C24" s="60"/>
      <c r="D24" s="20">
        <v>1</v>
      </c>
      <c r="E24" s="20">
        <v>1</v>
      </c>
      <c r="F24" s="22" t="s">
        <v>34</v>
      </c>
      <c r="G24" s="58"/>
      <c r="H24" s="20">
        <v>1</v>
      </c>
      <c r="I24" s="20">
        <v>1</v>
      </c>
      <c r="J24" s="22" t="s">
        <v>34</v>
      </c>
      <c r="K24" s="38"/>
      <c r="N24" s="6">
        <f>E24/E40</f>
        <v>1.6949152542372881E-2</v>
      </c>
      <c r="O24" s="6">
        <f>I24/I40</f>
        <v>2.1739130434782608E-2</v>
      </c>
      <c r="P24" s="6">
        <f t="shared" si="0"/>
        <v>1.6949152542372881E-2</v>
      </c>
      <c r="Q24" s="6">
        <f t="shared" si="1"/>
        <v>2.1739130434782608E-2</v>
      </c>
    </row>
    <row r="25" spans="1:17" ht="50.25" customHeight="1">
      <c r="A25" s="43" t="s">
        <v>43</v>
      </c>
      <c r="B25" s="25" t="s">
        <v>40</v>
      </c>
      <c r="C25" s="43" t="s">
        <v>73</v>
      </c>
      <c r="D25" s="20">
        <v>1</v>
      </c>
      <c r="E25" s="20">
        <v>5</v>
      </c>
      <c r="F25" s="21" t="s">
        <v>29</v>
      </c>
      <c r="G25" s="43" t="s">
        <v>76</v>
      </c>
      <c r="H25" s="20">
        <v>1</v>
      </c>
      <c r="I25" s="20">
        <v>5</v>
      </c>
      <c r="J25" s="21" t="s">
        <v>29</v>
      </c>
      <c r="K25" s="38"/>
      <c r="N25" s="6">
        <f>E25/E40</f>
        <v>8.4745762711864403E-2</v>
      </c>
      <c r="O25" s="6">
        <f>I25/I40</f>
        <v>0.10869565217391304</v>
      </c>
      <c r="P25" s="6">
        <f t="shared" si="0"/>
        <v>8.4745762711864403E-2</v>
      </c>
      <c r="Q25" s="6">
        <f t="shared" si="1"/>
        <v>0.10869565217391304</v>
      </c>
    </row>
    <row r="26" spans="1:17" ht="57.75" customHeight="1">
      <c r="A26" s="43" t="s">
        <v>44</v>
      </c>
      <c r="B26" s="25" t="s">
        <v>128</v>
      </c>
      <c r="C26" s="43" t="s">
        <v>86</v>
      </c>
      <c r="D26" s="20">
        <v>1</v>
      </c>
      <c r="E26" s="20">
        <v>5</v>
      </c>
      <c r="F26" s="21" t="s">
        <v>29</v>
      </c>
      <c r="G26" s="43" t="s">
        <v>87</v>
      </c>
      <c r="H26" s="20">
        <v>1</v>
      </c>
      <c r="I26" s="20">
        <v>5</v>
      </c>
      <c r="J26" s="21" t="s">
        <v>29</v>
      </c>
      <c r="K26" s="38"/>
      <c r="N26" s="6">
        <f>E26/E40</f>
        <v>8.4745762711864403E-2</v>
      </c>
      <c r="O26" s="6">
        <f>I26/I40</f>
        <v>0.10869565217391304</v>
      </c>
      <c r="P26" s="6">
        <f t="shared" si="0"/>
        <v>8.4745762711864403E-2</v>
      </c>
      <c r="Q26" s="6">
        <f t="shared" si="1"/>
        <v>0.10869565217391304</v>
      </c>
    </row>
    <row r="27" spans="1:17" ht="116.25" customHeight="1">
      <c r="A27" s="43" t="s">
        <v>46</v>
      </c>
      <c r="B27" s="23" t="s">
        <v>45</v>
      </c>
      <c r="C27" s="43" t="s">
        <v>88</v>
      </c>
      <c r="D27" s="26">
        <v>1</v>
      </c>
      <c r="E27" s="26">
        <v>2</v>
      </c>
      <c r="F27" s="22" t="s">
        <v>57</v>
      </c>
      <c r="G27" s="43" t="s">
        <v>76</v>
      </c>
      <c r="H27" s="20">
        <v>1</v>
      </c>
      <c r="I27" s="20">
        <v>1</v>
      </c>
      <c r="J27" s="22" t="s">
        <v>34</v>
      </c>
      <c r="K27" s="14"/>
      <c r="N27" s="6">
        <f>E27/E40</f>
        <v>3.3898305084745763E-2</v>
      </c>
      <c r="O27" s="6">
        <f>I27/I40</f>
        <v>2.1739130434782608E-2</v>
      </c>
      <c r="P27" s="6">
        <f t="shared" si="0"/>
        <v>3.3898305084745763E-2</v>
      </c>
      <c r="Q27" s="6">
        <f t="shared" si="1"/>
        <v>2.1739130434782608E-2</v>
      </c>
    </row>
    <row r="28" spans="1:17" ht="108.75" customHeight="1">
      <c r="A28" s="43" t="s">
        <v>110</v>
      </c>
      <c r="B28" s="23" t="s">
        <v>102</v>
      </c>
      <c r="C28" s="58" t="s">
        <v>147</v>
      </c>
      <c r="D28" s="20">
        <v>1</v>
      </c>
      <c r="E28" s="20">
        <v>2</v>
      </c>
      <c r="F28" s="22" t="s">
        <v>57</v>
      </c>
      <c r="G28" s="43" t="s">
        <v>76</v>
      </c>
      <c r="H28" s="20">
        <v>1</v>
      </c>
      <c r="I28" s="20">
        <v>1</v>
      </c>
      <c r="J28" s="22" t="s">
        <v>34</v>
      </c>
      <c r="K28" s="38"/>
      <c r="N28" s="6">
        <f>E28/E40</f>
        <v>3.3898305084745763E-2</v>
      </c>
      <c r="O28" s="6">
        <f>I28/I40</f>
        <v>2.1739130434782608E-2</v>
      </c>
      <c r="P28" s="6">
        <f t="shared" si="0"/>
        <v>3.3898305084745763E-2</v>
      </c>
      <c r="Q28" s="6">
        <f t="shared" si="1"/>
        <v>2.1739130434782608E-2</v>
      </c>
    </row>
    <row r="29" spans="1:17" ht="67.5" customHeight="1">
      <c r="A29" s="43" t="s">
        <v>47</v>
      </c>
      <c r="B29" s="23" t="s">
        <v>103</v>
      </c>
      <c r="C29" s="58"/>
      <c r="D29" s="20">
        <v>1</v>
      </c>
      <c r="E29" s="20">
        <v>2</v>
      </c>
      <c r="F29" s="22" t="s">
        <v>57</v>
      </c>
      <c r="G29" s="43" t="s">
        <v>76</v>
      </c>
      <c r="H29" s="20">
        <v>1</v>
      </c>
      <c r="I29" s="20">
        <v>1</v>
      </c>
      <c r="J29" s="22" t="s">
        <v>34</v>
      </c>
      <c r="K29" s="38"/>
      <c r="N29" s="6">
        <f>E29/E40</f>
        <v>3.3898305084745763E-2</v>
      </c>
      <c r="O29" s="6">
        <f>I29/I40</f>
        <v>2.1739130434782608E-2</v>
      </c>
      <c r="P29" s="6">
        <f t="shared" si="0"/>
        <v>3.3898305084745763E-2</v>
      </c>
      <c r="Q29" s="6">
        <f t="shared" si="1"/>
        <v>2.1739130434782608E-2</v>
      </c>
    </row>
    <row r="30" spans="1:17" ht="93.75" customHeight="1">
      <c r="A30" s="43" t="s">
        <v>97</v>
      </c>
      <c r="B30" s="23" t="s">
        <v>104</v>
      </c>
      <c r="C30" s="43" t="s">
        <v>74</v>
      </c>
      <c r="D30" s="20">
        <v>3</v>
      </c>
      <c r="E30" s="20">
        <v>2</v>
      </c>
      <c r="F30" s="22" t="s">
        <v>27</v>
      </c>
      <c r="G30" s="43" t="s">
        <v>76</v>
      </c>
      <c r="H30" s="20">
        <v>2</v>
      </c>
      <c r="I30" s="20">
        <v>1</v>
      </c>
      <c r="J30" s="22" t="s">
        <v>57</v>
      </c>
      <c r="K30" s="38"/>
      <c r="N30" s="6">
        <f>E30/E40</f>
        <v>3.3898305084745763E-2</v>
      </c>
      <c r="O30" s="6">
        <f>I30/I40</f>
        <v>2.1739130434782608E-2</v>
      </c>
      <c r="P30" s="6">
        <f t="shared" si="0"/>
        <v>0.10169491525423729</v>
      </c>
      <c r="Q30" s="6">
        <f t="shared" si="1"/>
        <v>4.3478260869565216E-2</v>
      </c>
    </row>
    <row r="31" spans="1:17" ht="90" customHeight="1">
      <c r="A31" s="43" t="s">
        <v>48</v>
      </c>
      <c r="B31" s="23" t="s">
        <v>105</v>
      </c>
      <c r="C31" s="43" t="s">
        <v>90</v>
      </c>
      <c r="D31" s="20">
        <v>3</v>
      </c>
      <c r="E31" s="20">
        <v>2</v>
      </c>
      <c r="F31" s="22" t="s">
        <v>27</v>
      </c>
      <c r="G31" s="43" t="s">
        <v>89</v>
      </c>
      <c r="H31" s="20">
        <v>2</v>
      </c>
      <c r="I31" s="20">
        <v>1</v>
      </c>
      <c r="J31" s="22" t="s">
        <v>57</v>
      </c>
      <c r="K31" s="38"/>
      <c r="N31" s="6">
        <f>E31/E40</f>
        <v>3.3898305084745763E-2</v>
      </c>
      <c r="O31" s="6">
        <f>I31/I40</f>
        <v>2.1739130434782608E-2</v>
      </c>
      <c r="P31" s="6">
        <f t="shared" si="0"/>
        <v>0.10169491525423729</v>
      </c>
      <c r="Q31" s="6">
        <f t="shared" si="1"/>
        <v>4.3478260869565216E-2</v>
      </c>
    </row>
    <row r="32" spans="1:17" ht="68.25" customHeight="1">
      <c r="A32" s="43" t="s">
        <v>49</v>
      </c>
      <c r="B32" s="23" t="s">
        <v>106</v>
      </c>
      <c r="C32" s="43" t="s">
        <v>101</v>
      </c>
      <c r="D32" s="20">
        <v>2</v>
      </c>
      <c r="E32" s="20">
        <v>1</v>
      </c>
      <c r="F32" s="22" t="s">
        <v>57</v>
      </c>
      <c r="G32" s="43" t="s">
        <v>76</v>
      </c>
      <c r="H32" s="20">
        <v>1</v>
      </c>
      <c r="I32" s="20">
        <v>1</v>
      </c>
      <c r="J32" s="22" t="s">
        <v>34</v>
      </c>
      <c r="K32" s="38"/>
      <c r="N32" s="6">
        <f>E32/E40</f>
        <v>1.6949152542372881E-2</v>
      </c>
      <c r="O32" s="6">
        <f>I32/I40</f>
        <v>2.1739130434782608E-2</v>
      </c>
      <c r="P32" s="6">
        <f t="shared" si="0"/>
        <v>3.3898305084745763E-2</v>
      </c>
      <c r="Q32" s="6">
        <f t="shared" si="1"/>
        <v>2.1739130434782608E-2</v>
      </c>
    </row>
    <row r="33" spans="1:17" ht="42" customHeight="1">
      <c r="A33" s="43" t="s">
        <v>50</v>
      </c>
      <c r="B33" s="23" t="s">
        <v>107</v>
      </c>
      <c r="C33" s="58" t="s">
        <v>114</v>
      </c>
      <c r="D33" s="20">
        <v>5</v>
      </c>
      <c r="E33" s="20">
        <v>2</v>
      </c>
      <c r="F33" s="21" t="s">
        <v>28</v>
      </c>
      <c r="G33" s="58" t="s">
        <v>91</v>
      </c>
      <c r="H33" s="20">
        <v>5</v>
      </c>
      <c r="I33" s="20">
        <v>2</v>
      </c>
      <c r="J33" s="21" t="s">
        <v>28</v>
      </c>
      <c r="K33" s="38"/>
      <c r="N33" s="6">
        <f>E33/E40</f>
        <v>3.3898305084745763E-2</v>
      </c>
      <c r="O33" s="6">
        <f>I33/I40</f>
        <v>4.3478260869565216E-2</v>
      </c>
      <c r="P33" s="6">
        <f t="shared" si="0"/>
        <v>0.16949152542372881</v>
      </c>
      <c r="Q33" s="6">
        <f t="shared" si="1"/>
        <v>0.21739130434782608</v>
      </c>
    </row>
    <row r="34" spans="1:17" ht="25.5" customHeight="1">
      <c r="A34" s="43" t="s">
        <v>51</v>
      </c>
      <c r="B34" s="23" t="s">
        <v>111</v>
      </c>
      <c r="C34" s="58"/>
      <c r="D34" s="20">
        <v>5</v>
      </c>
      <c r="E34" s="20">
        <v>1</v>
      </c>
      <c r="F34" s="21" t="s">
        <v>29</v>
      </c>
      <c r="G34" s="58"/>
      <c r="H34" s="20">
        <v>5</v>
      </c>
      <c r="I34" s="20">
        <v>1</v>
      </c>
      <c r="J34" s="21" t="s">
        <v>29</v>
      </c>
      <c r="K34" s="38"/>
      <c r="N34" s="6">
        <f>E34/E40</f>
        <v>1.6949152542372881E-2</v>
      </c>
      <c r="O34" s="6">
        <f>I34/I40</f>
        <v>2.1739130434782608E-2</v>
      </c>
      <c r="P34" s="6">
        <f t="shared" si="0"/>
        <v>8.4745762711864403E-2</v>
      </c>
      <c r="Q34" s="6">
        <f t="shared" si="1"/>
        <v>0.10869565217391304</v>
      </c>
    </row>
    <row r="35" spans="1:17" ht="35.25" customHeight="1">
      <c r="A35" s="43" t="s">
        <v>52</v>
      </c>
      <c r="B35" s="23" t="s">
        <v>112</v>
      </c>
      <c r="C35" s="58"/>
      <c r="D35" s="20">
        <v>4</v>
      </c>
      <c r="E35" s="20">
        <v>1</v>
      </c>
      <c r="F35" s="22" t="s">
        <v>32</v>
      </c>
      <c r="G35" s="58"/>
      <c r="H35" s="20">
        <v>4</v>
      </c>
      <c r="I35" s="20">
        <v>1</v>
      </c>
      <c r="J35" s="22" t="s">
        <v>32</v>
      </c>
      <c r="K35" s="38"/>
      <c r="N35" s="6">
        <f>E35/E40</f>
        <v>1.6949152542372881E-2</v>
      </c>
      <c r="O35" s="6">
        <f>I35/I40</f>
        <v>2.1739130434782608E-2</v>
      </c>
      <c r="P35" s="6">
        <f t="shared" si="0"/>
        <v>6.7796610169491525E-2</v>
      </c>
      <c r="Q35" s="6">
        <f t="shared" si="1"/>
        <v>8.6956521739130432E-2</v>
      </c>
    </row>
    <row r="36" spans="1:17" ht="39.75" customHeight="1">
      <c r="A36" s="43" t="s">
        <v>53</v>
      </c>
      <c r="B36" s="23" t="s">
        <v>113</v>
      </c>
      <c r="C36" s="58"/>
      <c r="D36" s="20">
        <v>5</v>
      </c>
      <c r="E36" s="20">
        <v>1</v>
      </c>
      <c r="F36" s="21" t="s">
        <v>29</v>
      </c>
      <c r="G36" s="58"/>
      <c r="H36" s="20">
        <v>5</v>
      </c>
      <c r="I36" s="20">
        <v>1</v>
      </c>
      <c r="J36" s="21" t="s">
        <v>29</v>
      </c>
      <c r="K36" s="38"/>
      <c r="N36" s="6">
        <f>E36/E40</f>
        <v>1.6949152542372881E-2</v>
      </c>
      <c r="O36" s="6">
        <f>I36/I40</f>
        <v>2.1739130434782608E-2</v>
      </c>
      <c r="P36" s="6">
        <f t="shared" si="0"/>
        <v>8.4745762711864403E-2</v>
      </c>
      <c r="Q36" s="6">
        <f t="shared" si="1"/>
        <v>0.10869565217391304</v>
      </c>
    </row>
    <row r="37" spans="1:17" ht="28.5" customHeight="1">
      <c r="A37" s="43" t="s">
        <v>54</v>
      </c>
      <c r="B37" s="23" t="s">
        <v>129</v>
      </c>
      <c r="C37" s="58"/>
      <c r="D37" s="20">
        <v>4</v>
      </c>
      <c r="E37" s="20">
        <v>2</v>
      </c>
      <c r="F37" s="21" t="s">
        <v>26</v>
      </c>
      <c r="G37" s="58"/>
      <c r="H37" s="20">
        <v>3</v>
      </c>
      <c r="I37" s="20">
        <v>2</v>
      </c>
      <c r="J37" s="22" t="s">
        <v>27</v>
      </c>
      <c r="K37" s="38"/>
      <c r="N37" s="6">
        <f>E37/E40</f>
        <v>3.3898305084745763E-2</v>
      </c>
      <c r="O37" s="6">
        <f>I37/I40</f>
        <v>4.3478260869565216E-2</v>
      </c>
      <c r="P37" s="6">
        <f t="shared" si="0"/>
        <v>0.13559322033898305</v>
      </c>
      <c r="Q37" s="6">
        <f t="shared" si="1"/>
        <v>0.13043478260869565</v>
      </c>
    </row>
    <row r="38" spans="1:17" ht="52.5" customHeight="1">
      <c r="A38" s="43" t="s">
        <v>55</v>
      </c>
      <c r="B38" s="23" t="s">
        <v>130</v>
      </c>
      <c r="C38" s="58"/>
      <c r="D38" s="20">
        <v>5</v>
      </c>
      <c r="E38" s="20">
        <v>1</v>
      </c>
      <c r="F38" s="21" t="s">
        <v>29</v>
      </c>
      <c r="G38" s="58"/>
      <c r="H38" s="20">
        <v>5</v>
      </c>
      <c r="I38" s="20">
        <v>1</v>
      </c>
      <c r="J38" s="21" t="s">
        <v>29</v>
      </c>
      <c r="K38" s="38"/>
      <c r="N38" s="6">
        <f>E38/E40</f>
        <v>1.6949152542372881E-2</v>
      </c>
      <c r="O38" s="6">
        <f>I38/I40</f>
        <v>2.1739130434782608E-2</v>
      </c>
      <c r="P38" s="6">
        <f t="shared" si="0"/>
        <v>8.4745762711864403E-2</v>
      </c>
      <c r="Q38" s="6">
        <f t="shared" si="1"/>
        <v>0.10869565217391304</v>
      </c>
    </row>
    <row r="39" spans="1:17" ht="64.5" customHeight="1">
      <c r="A39" s="43" t="s">
        <v>131</v>
      </c>
      <c r="B39" s="23" t="s">
        <v>108</v>
      </c>
      <c r="C39" s="43" t="s">
        <v>132</v>
      </c>
      <c r="D39" s="20">
        <v>5</v>
      </c>
      <c r="E39" s="20">
        <v>1</v>
      </c>
      <c r="F39" s="21" t="s">
        <v>29</v>
      </c>
      <c r="G39" s="43" t="s">
        <v>76</v>
      </c>
      <c r="H39" s="20">
        <v>5</v>
      </c>
      <c r="I39" s="20">
        <v>1</v>
      </c>
      <c r="J39" s="21" t="s">
        <v>29</v>
      </c>
      <c r="K39" s="38"/>
      <c r="N39" s="6">
        <f>E39/E40</f>
        <v>1.6949152542372881E-2</v>
      </c>
      <c r="O39" s="6">
        <f>I39/I40</f>
        <v>2.1739130434782608E-2</v>
      </c>
      <c r="P39" s="6">
        <f t="shared" si="0"/>
        <v>8.4745762711864403E-2</v>
      </c>
      <c r="Q39" s="6">
        <f t="shared" si="1"/>
        <v>0.10869565217391304</v>
      </c>
    </row>
    <row r="40" spans="1:17" ht="15.75">
      <c r="A40" s="27"/>
      <c r="B40" s="28"/>
      <c r="C40" s="29" t="s">
        <v>59</v>
      </c>
      <c r="D40" s="30">
        <f>SUM(D14:D39)</f>
        <v>64</v>
      </c>
      <c r="E40" s="30">
        <f>SUM(E14:E39)</f>
        <v>59</v>
      </c>
      <c r="F40" s="31"/>
      <c r="G40" s="30"/>
      <c r="H40" s="30">
        <f>SUM(H14:H39)</f>
        <v>58</v>
      </c>
      <c r="I40" s="30">
        <f>SUM(I14:I39)</f>
        <v>46</v>
      </c>
      <c r="J40" s="31"/>
      <c r="P40" s="7"/>
    </row>
    <row r="41" spans="1:17" ht="15.75">
      <c r="A41" s="54" t="s">
        <v>60</v>
      </c>
      <c r="B41" s="54"/>
      <c r="C41" s="54"/>
      <c r="D41" s="54"/>
      <c r="E41" s="54"/>
      <c r="F41" s="32">
        <f>SUM(P14:P39)</f>
        <v>1.9491525423728813</v>
      </c>
      <c r="G41" s="42"/>
      <c r="H41" s="42"/>
      <c r="I41" s="42"/>
      <c r="J41" s="32">
        <f>SUM(Q14:Q39)</f>
        <v>1.826086956521739</v>
      </c>
      <c r="K41" s="38"/>
    </row>
    <row r="42" spans="1:17">
      <c r="A42" s="55" t="s">
        <v>75</v>
      </c>
      <c r="B42" s="56"/>
      <c r="C42" s="56"/>
      <c r="D42" s="56"/>
      <c r="E42" s="56"/>
      <c r="F42" s="56"/>
      <c r="G42" s="56"/>
    </row>
    <row r="43" spans="1:17" ht="5.25" customHeight="1"/>
    <row r="44" spans="1:17" ht="18" customHeight="1">
      <c r="A44" s="57" t="s">
        <v>3</v>
      </c>
      <c r="B44" s="57"/>
      <c r="C44" s="57"/>
      <c r="D44" s="57"/>
      <c r="E44" s="1"/>
      <c r="F44" s="12"/>
      <c r="G44" s="1"/>
      <c r="H44" s="1"/>
      <c r="I44" s="1"/>
      <c r="J44" s="12"/>
    </row>
    <row r="45" spans="1:17" ht="6.75" customHeight="1">
      <c r="A45" s="2"/>
      <c r="B45"/>
      <c r="E45" s="1"/>
      <c r="F45" s="12"/>
      <c r="G45" s="1"/>
      <c r="H45" s="1"/>
      <c r="I45" s="1"/>
      <c r="J45" s="12"/>
    </row>
    <row r="46" spans="1:17" ht="30.75" customHeight="1">
      <c r="A46" s="33" t="s">
        <v>4</v>
      </c>
      <c r="B46" s="50" t="s">
        <v>5</v>
      </c>
      <c r="C46" s="50"/>
      <c r="D46" s="51" t="s">
        <v>6</v>
      </c>
      <c r="E46" s="51"/>
      <c r="F46" s="51"/>
      <c r="G46" s="34" t="s">
        <v>7</v>
      </c>
      <c r="H46" s="3"/>
      <c r="I46" s="1"/>
      <c r="J46" s="12"/>
    </row>
    <row r="47" spans="1:17" ht="18" customHeight="1">
      <c r="A47" s="33" t="s">
        <v>8</v>
      </c>
      <c r="B47" s="50" t="s">
        <v>9</v>
      </c>
      <c r="C47" s="50"/>
      <c r="D47" s="51" t="s">
        <v>10</v>
      </c>
      <c r="E47" s="51"/>
      <c r="F47" s="51"/>
      <c r="G47" s="34" t="s">
        <v>11</v>
      </c>
      <c r="H47" s="3"/>
      <c r="I47" s="1"/>
      <c r="J47" s="12"/>
    </row>
    <row r="49" spans="1:2" ht="15.75">
      <c r="A49" s="48" t="s">
        <v>136</v>
      </c>
      <c r="B49" s="49"/>
    </row>
  </sheetData>
  <mergeCells count="29">
    <mergeCell ref="A49:B49"/>
    <mergeCell ref="A41:E41"/>
    <mergeCell ref="A42:G42"/>
    <mergeCell ref="A44:D44"/>
    <mergeCell ref="B46:C46"/>
    <mergeCell ref="D46:F46"/>
    <mergeCell ref="B47:C47"/>
    <mergeCell ref="D47:F47"/>
    <mergeCell ref="N12:O12"/>
    <mergeCell ref="P12:Q12"/>
    <mergeCell ref="C22:C24"/>
    <mergeCell ref="G22:G24"/>
    <mergeCell ref="C28:C29"/>
    <mergeCell ref="C33:C38"/>
    <mergeCell ref="G33:G38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Специалист по охране труда, Административно-управленческий персонал&amp;R&amp;"Times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32</vt:i4>
      </vt:variant>
      <vt:variant>
        <vt:lpstr>Именованные диапазоны</vt:lpstr>
      </vt:variant>
      <vt:variant>
        <vt:i4>48</vt:i4>
      </vt:variant>
    </vt:vector>
  </HeadingPairs>
  <TitlesOfParts>
    <vt:vector size="80" baseType="lpstr">
      <vt:lpstr>Мед.статистик</vt:lpstr>
      <vt:lpstr>Мед.статистик-люди</vt:lpstr>
      <vt:lpstr>Оператор ЭВиВМ</vt:lpstr>
      <vt:lpstr>Оператор ЭВиВМ-люди</vt:lpstr>
      <vt:lpstr>Архивариус</vt:lpstr>
      <vt:lpstr>Архивариус-люди</vt:lpstr>
      <vt:lpstr>Юрист</vt:lpstr>
      <vt:lpstr>Юрист-люди</vt:lpstr>
      <vt:lpstr>Спец.ОТ</vt:lpstr>
      <vt:lpstr>Спец.ОТ-люди</vt:lpstr>
      <vt:lpstr>Спец.ГОиМР</vt:lpstr>
      <vt:lpstr>Спец.ГОиМР-люди</vt:lpstr>
      <vt:lpstr>Программист</vt:lpstr>
      <vt:lpstr>Программист-люди</vt:lpstr>
      <vt:lpstr>Секретарь</vt:lpstr>
      <vt:lpstr>Секретарь-люди</vt:lpstr>
      <vt:lpstr>Спец.ОК</vt:lpstr>
      <vt:lpstr>Спец.ОК-люди</vt:lpstr>
      <vt:lpstr>Инспектор ОК</vt:lpstr>
      <vt:lpstr>Инспектор ОК-люди</vt:lpstr>
      <vt:lpstr>Программист ОК</vt:lpstr>
      <vt:lpstr>Программист ОК-люди</vt:lpstr>
      <vt:lpstr>Гл.бухг.</vt:lpstr>
      <vt:lpstr>Гл.бухг.-люди</vt:lpstr>
      <vt:lpstr>Бухг.</vt:lpstr>
      <vt:lpstr>Бухг.-люди</vt:lpstr>
      <vt:lpstr>Вед.экономист</vt:lpstr>
      <vt:lpstr>Вед.экономист-люди</vt:lpstr>
      <vt:lpstr>Экономист</vt:lpstr>
      <vt:lpstr>Экономист-люди</vt:lpstr>
      <vt:lpstr>Спец.по закупкам</vt:lpstr>
      <vt:lpstr>Спец.по закупкам-люди</vt:lpstr>
      <vt:lpstr>Архивариус!header_org_info</vt:lpstr>
      <vt:lpstr>Бухг.!header_org_info</vt:lpstr>
      <vt:lpstr>Вед.экономист!header_org_info</vt:lpstr>
      <vt:lpstr>Гл.бухг.!header_org_info</vt:lpstr>
      <vt:lpstr>'Инспектор ОК'!header_org_info</vt:lpstr>
      <vt:lpstr>Мед.статистик!header_org_info</vt:lpstr>
      <vt:lpstr>'Оператор ЭВиВМ'!header_org_info</vt:lpstr>
      <vt:lpstr>Программист!header_org_info</vt:lpstr>
      <vt:lpstr>'Программист ОК'!header_org_info</vt:lpstr>
      <vt:lpstr>Секретарь!header_org_info</vt:lpstr>
      <vt:lpstr>Спец.ГОиМР!header_org_info</vt:lpstr>
      <vt:lpstr>Спец.ОК!header_org_info</vt:lpstr>
      <vt:lpstr>Спец.ОТ!header_org_info</vt:lpstr>
      <vt:lpstr>'Спец.по закупкам'!header_org_info</vt:lpstr>
      <vt:lpstr>Экономист!header_org_info</vt:lpstr>
      <vt:lpstr>Юрист!header_org_info</vt:lpstr>
      <vt:lpstr>Архивариус!Заголовки_для_печати</vt:lpstr>
      <vt:lpstr>Бухг.!Заголовки_для_печати</vt:lpstr>
      <vt:lpstr>Вед.экономист!Заголовки_для_печати</vt:lpstr>
      <vt:lpstr>Гл.бухг.!Заголовки_для_печати</vt:lpstr>
      <vt:lpstr>'Инспектор ОК'!Заголовки_для_печати</vt:lpstr>
      <vt:lpstr>Мед.статистик!Заголовки_для_печати</vt:lpstr>
      <vt:lpstr>'Оператор ЭВиВМ'!Заголовки_для_печати</vt:lpstr>
      <vt:lpstr>Программист!Заголовки_для_печати</vt:lpstr>
      <vt:lpstr>'Программист ОК'!Заголовки_для_печати</vt:lpstr>
      <vt:lpstr>Секретарь!Заголовки_для_печати</vt:lpstr>
      <vt:lpstr>Спец.ГОиМР!Заголовки_для_печати</vt:lpstr>
      <vt:lpstr>Спец.ОК!Заголовки_для_печати</vt:lpstr>
      <vt:lpstr>Спец.ОТ!Заголовки_для_печати</vt:lpstr>
      <vt:lpstr>'Спец.по закупкам'!Заголовки_для_печати</vt:lpstr>
      <vt:lpstr>Экономист!Заголовки_для_печати</vt:lpstr>
      <vt:lpstr>Юрист!Заголовки_для_печати</vt:lpstr>
      <vt:lpstr>Архивариус!Область_печати</vt:lpstr>
      <vt:lpstr>Бухг.!Область_печати</vt:lpstr>
      <vt:lpstr>Вед.экономист!Область_печати</vt:lpstr>
      <vt:lpstr>Гл.бухг.!Область_печати</vt:lpstr>
      <vt:lpstr>'Инспектор ОК'!Область_печати</vt:lpstr>
      <vt:lpstr>Мед.статистик!Область_печати</vt:lpstr>
      <vt:lpstr>'Оператор ЭВиВМ'!Область_печати</vt:lpstr>
      <vt:lpstr>Программист!Область_печати</vt:lpstr>
      <vt:lpstr>'Программист ОК'!Область_печати</vt:lpstr>
      <vt:lpstr>Секретарь!Область_печати</vt:lpstr>
      <vt:lpstr>Спец.ГОиМР!Область_печати</vt:lpstr>
      <vt:lpstr>Спец.ОК!Область_печати</vt:lpstr>
      <vt:lpstr>Спец.ОТ!Область_печати</vt:lpstr>
      <vt:lpstr>'Спец.по закупкам'!Область_печати</vt:lpstr>
      <vt:lpstr>Экономист!Область_печати</vt:lpstr>
      <vt:lpstr>Юрист!Область_печати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2021-03-03T15:51:05Z</cp:lastPrinted>
  <dcterms:created xsi:type="dcterms:W3CDTF">2020-09-06T10:45:07Z</dcterms:created>
  <dcterms:modified xsi:type="dcterms:W3CDTF">2021-03-29T06:39:32Z</dcterms:modified>
</cp:coreProperties>
</file>